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e741b3b8ae76743/Parish Council/Finance and Accounts/Archive/End of Year 23-24/"/>
    </mc:Choice>
  </mc:AlternateContent>
  <xr:revisionPtr revIDLastSave="17" documentId="8_{1F4183DC-7527-4FDB-93A7-95EC10EDAAE5}" xr6:coauthVersionLast="47" xr6:coauthVersionMax="47" xr10:uidLastSave="{A6D78E3D-9565-4A65-BE8E-4AF7816117FC}"/>
  <bookViews>
    <workbookView xWindow="-120" yWindow="-120" windowWidth="19440" windowHeight="14880" tabRatio="820" xr2:uid="{00000000-000D-0000-FFFF-FFFF00000000}"/>
  </bookViews>
  <sheets>
    <sheet name="Receipts" sheetId="1" r:id="rId1"/>
    <sheet name="Payments" sheetId="18" r:id="rId2"/>
  </sheets>
  <definedNames>
    <definedName name="_xlnm._FilterDatabase" localSheetId="0" hidden="1">Receipts!#REF!</definedName>
    <definedName name="_xlnm.Print_Area" localSheetId="1">Payments!$A$1:$H$100</definedName>
    <definedName name="_xlnm.Print_Area" localSheetId="0">Receipts!$B$1:$H$36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4" i="18" l="1"/>
  <c r="H95" i="18"/>
  <c r="H86" i="18"/>
  <c r="H87" i="18"/>
  <c r="H88" i="18"/>
  <c r="H89" i="18"/>
  <c r="H90" i="18"/>
  <c r="H91" i="18"/>
  <c r="H92" i="18"/>
  <c r="H93" i="18"/>
  <c r="H19" i="1" l="1"/>
  <c r="H20" i="1"/>
  <c r="H21" i="1"/>
  <c r="H23" i="1"/>
  <c r="H24" i="1"/>
  <c r="H25" i="1"/>
  <c r="H40" i="18"/>
  <c r="H41" i="18"/>
  <c r="H42" i="18"/>
  <c r="H43" i="18"/>
  <c r="H44" i="18"/>
  <c r="H45" i="18"/>
  <c r="H46" i="18"/>
  <c r="H47" i="18"/>
  <c r="H48" i="18"/>
  <c r="H49" i="18"/>
  <c r="H50" i="18"/>
  <c r="H51" i="18"/>
  <c r="H52" i="18"/>
  <c r="H53" i="18"/>
  <c r="H54" i="18"/>
  <c r="H55" i="18"/>
  <c r="H56" i="18"/>
  <c r="H57" i="18"/>
  <c r="H58" i="18"/>
  <c r="H59" i="18"/>
  <c r="H60" i="18"/>
  <c r="H61" i="18"/>
  <c r="H62" i="18"/>
  <c r="H63" i="18"/>
  <c r="H64" i="18"/>
  <c r="H65" i="18"/>
  <c r="H66" i="18"/>
  <c r="H67" i="18"/>
  <c r="H68" i="18"/>
  <c r="H69" i="18"/>
  <c r="H70" i="18"/>
  <c r="H71" i="18"/>
  <c r="H72" i="18"/>
  <c r="H73" i="18"/>
  <c r="H74" i="18"/>
  <c r="H75" i="18"/>
  <c r="H76" i="18"/>
  <c r="H77" i="18"/>
  <c r="H78" i="18"/>
  <c r="H79" i="18"/>
  <c r="H80" i="18"/>
  <c r="H81" i="18"/>
  <c r="H82" i="18"/>
  <c r="H83" i="18"/>
  <c r="H84" i="18"/>
  <c r="H85" i="18"/>
  <c r="H38" i="18" l="1"/>
  <c r="H39" i="18"/>
  <c r="H30" i="1"/>
  <c r="H29" i="1"/>
  <c r="H28" i="1"/>
  <c r="H27" i="1"/>
  <c r="H26" i="1"/>
  <c r="H18" i="1"/>
  <c r="H6" i="18" l="1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5" i="18"/>
  <c r="H26" i="18"/>
  <c r="H27" i="18"/>
  <c r="H28" i="18"/>
  <c r="H29" i="18"/>
  <c r="H30" i="18"/>
  <c r="H31" i="18"/>
  <c r="H32" i="18"/>
  <c r="H33" i="18"/>
  <c r="H34" i="18"/>
  <c r="H35" i="18"/>
  <c r="H36" i="18"/>
  <c r="H37" i="18"/>
  <c r="F96" i="18"/>
  <c r="F98" i="18" s="1"/>
  <c r="G96" i="18"/>
  <c r="G98" i="18" s="1"/>
  <c r="H96" i="18" l="1"/>
  <c r="H98" i="18" s="1"/>
  <c r="H8" i="1"/>
  <c r="H9" i="1"/>
  <c r="H10" i="1"/>
  <c r="H12" i="1"/>
  <c r="H16" i="1" l="1"/>
  <c r="F32" i="1" l="1"/>
  <c r="H15" i="1"/>
  <c r="G32" i="1" l="1"/>
  <c r="G34" i="1" s="1"/>
  <c r="F34" i="1"/>
  <c r="H6" i="1"/>
  <c r="H14" i="1"/>
  <c r="H17" i="1"/>
  <c r="H13" i="1"/>
  <c r="H32" i="1" l="1"/>
  <c r="H34" i="1" s="1"/>
</calcChain>
</file>

<file path=xl/sharedStrings.xml><?xml version="1.0" encoding="utf-8"?>
<sst xmlns="http://schemas.openxmlformats.org/spreadsheetml/2006/main" count="515" uniqueCount="359">
  <si>
    <t>RECEIPTS</t>
  </si>
  <si>
    <t>Date</t>
  </si>
  <si>
    <t>Invoice No.</t>
  </si>
  <si>
    <t>Payee</t>
  </si>
  <si>
    <t>Details</t>
  </si>
  <si>
    <t>Gross</t>
  </si>
  <si>
    <t>VAT</t>
  </si>
  <si>
    <t>Net</t>
  </si>
  <si>
    <t>Invoice</t>
  </si>
  <si>
    <t>Year End Totals</t>
  </si>
  <si>
    <t>Annual Return</t>
  </si>
  <si>
    <t>PAYMENTS</t>
  </si>
  <si>
    <t>Supplier</t>
  </si>
  <si>
    <t>Description</t>
  </si>
  <si>
    <t>Salvation Army</t>
  </si>
  <si>
    <t>06.04.2023</t>
  </si>
  <si>
    <t>March Invoice</t>
  </si>
  <si>
    <t>SNDC</t>
  </si>
  <si>
    <t>Annual Dog Bins</t>
  </si>
  <si>
    <t>February Caretaker Expenses</t>
  </si>
  <si>
    <t>Adepta</t>
  </si>
  <si>
    <t>Payroll yr end 05.04.2023</t>
  </si>
  <si>
    <t>Parish Rooms</t>
  </si>
  <si>
    <t>King's Coronation Grant</t>
  </si>
  <si>
    <t>28.04.2023</t>
  </si>
  <si>
    <t>April Clerk Salary &amp; WFH</t>
  </si>
  <si>
    <t>P1</t>
  </si>
  <si>
    <t>P2</t>
  </si>
  <si>
    <t>P3</t>
  </si>
  <si>
    <t>P4</t>
  </si>
  <si>
    <t>P5</t>
  </si>
  <si>
    <t>P6</t>
  </si>
  <si>
    <t>P7</t>
  </si>
  <si>
    <t>March 2023</t>
  </si>
  <si>
    <t>417kgs</t>
  </si>
  <si>
    <t>25.04.2023</t>
  </si>
  <si>
    <t>April Precept</t>
  </si>
  <si>
    <t>03.05.2023</t>
  </si>
  <si>
    <t>HMRC</t>
  </si>
  <si>
    <t>22/23 VAT refund</t>
  </si>
  <si>
    <t>R1</t>
  </si>
  <si>
    <t>R2</t>
  </si>
  <si>
    <t>R3</t>
  </si>
  <si>
    <t>R4</t>
  </si>
  <si>
    <t>R5</t>
  </si>
  <si>
    <t>R6</t>
  </si>
  <si>
    <t>R7</t>
  </si>
  <si>
    <t>R8</t>
  </si>
  <si>
    <t>R10</t>
  </si>
  <si>
    <t>R11</t>
  </si>
  <si>
    <t>R12</t>
  </si>
  <si>
    <t>Norfolk ALC</t>
  </si>
  <si>
    <t>23/24 subscription</t>
  </si>
  <si>
    <t>BHIB</t>
  </si>
  <si>
    <t>Insurance 23/24</t>
  </si>
  <si>
    <t>May Clerk Expenses</t>
  </si>
  <si>
    <t>April Clerk Expenses</t>
  </si>
  <si>
    <t>Robin Goreham</t>
  </si>
  <si>
    <t>Poor's Trust</t>
  </si>
  <si>
    <t>Staithe Car Park Lease</t>
  </si>
  <si>
    <t>April Invoice</t>
  </si>
  <si>
    <t>April/May Expenses</t>
  </si>
  <si>
    <t>P8</t>
  </si>
  <si>
    <t>P9</t>
  </si>
  <si>
    <t>P10</t>
  </si>
  <si>
    <t>P11</t>
  </si>
  <si>
    <t>P12</t>
  </si>
  <si>
    <t>P13</t>
  </si>
  <si>
    <t>P14</t>
  </si>
  <si>
    <t>15.05.2023</t>
  </si>
  <si>
    <t>P15</t>
  </si>
  <si>
    <t>P16</t>
  </si>
  <si>
    <t>P17</t>
  </si>
  <si>
    <t>P18</t>
  </si>
  <si>
    <t>P19</t>
  </si>
  <si>
    <t>P20</t>
  </si>
  <si>
    <t>P21</t>
  </si>
  <si>
    <t>P22</t>
  </si>
  <si>
    <t>P23</t>
  </si>
  <si>
    <t>P24</t>
  </si>
  <si>
    <t>P25</t>
  </si>
  <si>
    <t>30.05.2023</t>
  </si>
  <si>
    <t>May Clerk Salary &amp; WFH</t>
  </si>
  <si>
    <t>31.05.2023</t>
  </si>
  <si>
    <t>April 2023</t>
  </si>
  <si>
    <t>359kgs</t>
  </si>
  <si>
    <t>12.06.2023</t>
  </si>
  <si>
    <t>Hall hire Jan-Apr</t>
  </si>
  <si>
    <t>May Invoice</t>
  </si>
  <si>
    <t>April expenses</t>
  </si>
  <si>
    <t>BWP Creative LTD</t>
  </si>
  <si>
    <t>June Clerk Expenses</t>
  </si>
  <si>
    <t>2201/2301</t>
  </si>
  <si>
    <t>PCC</t>
  </si>
  <si>
    <t>22/23 &amp; 23/24 Grass Cutting</t>
  </si>
  <si>
    <t>May 2023</t>
  </si>
  <si>
    <t>285kgs</t>
  </si>
  <si>
    <t>21.06.2023</t>
  </si>
  <si>
    <t>26.06.2023</t>
  </si>
  <si>
    <t>27.06.2023</t>
  </si>
  <si>
    <t>Cllr Training refund</t>
  </si>
  <si>
    <t>28.06.2023</t>
  </si>
  <si>
    <t>June Clerk Salary &amp;WFH</t>
  </si>
  <si>
    <t>Juliette Harkin Training
*Refer to R7*</t>
  </si>
  <si>
    <t>10.07.2023</t>
  </si>
  <si>
    <t>July Clerk Expenses</t>
  </si>
  <si>
    <t>June Invoice</t>
  </si>
  <si>
    <t xml:space="preserve"> </t>
  </si>
  <si>
    <t>14.07.2023</t>
  </si>
  <si>
    <t>NCC</t>
  </si>
  <si>
    <t>Paper Recycling - Dec22 - May23</t>
  </si>
  <si>
    <t>June 2023</t>
  </si>
  <si>
    <t>240kgs</t>
  </si>
  <si>
    <t>P26</t>
  </si>
  <si>
    <t>P27</t>
  </si>
  <si>
    <t>P28</t>
  </si>
  <si>
    <t>P29</t>
  </si>
  <si>
    <t>P30</t>
  </si>
  <si>
    <t>P31</t>
  </si>
  <si>
    <t>P32</t>
  </si>
  <si>
    <t>P33</t>
  </si>
  <si>
    <t>P34</t>
  </si>
  <si>
    <t>P35</t>
  </si>
  <si>
    <t>P36</t>
  </si>
  <si>
    <t>P37</t>
  </si>
  <si>
    <t>P38</t>
  </si>
  <si>
    <t>P39</t>
  </si>
  <si>
    <t>27.07.2023</t>
  </si>
  <si>
    <t>28.07.2023</t>
  </si>
  <si>
    <t xml:space="preserve">VAT </t>
  </si>
  <si>
    <t>April - June 2023</t>
  </si>
  <si>
    <t>July Clerk Salary &amp; WFH</t>
  </si>
  <si>
    <t>11.08.2023</t>
  </si>
  <si>
    <t>Dog bin credit</t>
  </si>
  <si>
    <t>24.08.2023</t>
  </si>
  <si>
    <t>RWA</t>
  </si>
  <si>
    <t>Broad Lease</t>
  </si>
  <si>
    <t>29.08.2023</t>
  </si>
  <si>
    <t>August Clerk Salary &amp; WFH</t>
  </si>
  <si>
    <t>R9</t>
  </si>
  <si>
    <t>31.08.2023</t>
  </si>
  <si>
    <t>Glasdon</t>
  </si>
  <si>
    <t>Replacement Dog Bin</t>
  </si>
  <si>
    <t>R13</t>
  </si>
  <si>
    <t>01.09.2023</t>
  </si>
  <si>
    <t>July 2023</t>
  </si>
  <si>
    <t>350kgs</t>
  </si>
  <si>
    <t>12.09.2023</t>
  </si>
  <si>
    <t>Cllr expenses</t>
  </si>
  <si>
    <t>July &amp; August Invoice</t>
  </si>
  <si>
    <t>Dog bins 2023/24</t>
  </si>
  <si>
    <t>Cllr J Rogers training</t>
  </si>
  <si>
    <t>P40</t>
  </si>
  <si>
    <t>Sept Clerk Expenses</t>
  </si>
  <si>
    <t>P41</t>
  </si>
  <si>
    <t>P42</t>
  </si>
  <si>
    <t>P43</t>
  </si>
  <si>
    <t>P44</t>
  </si>
  <si>
    <t>P45</t>
  </si>
  <si>
    <t>P46</t>
  </si>
  <si>
    <t>P47</t>
  </si>
  <si>
    <t>P48</t>
  </si>
  <si>
    <t>P49</t>
  </si>
  <si>
    <t>P50</t>
  </si>
  <si>
    <t>P51</t>
  </si>
  <si>
    <t>P52</t>
  </si>
  <si>
    <t>P53</t>
  </si>
  <si>
    <t>P54</t>
  </si>
  <si>
    <t>P55</t>
  </si>
  <si>
    <t>P56</t>
  </si>
  <si>
    <t>P57</t>
  </si>
  <si>
    <t>P58</t>
  </si>
  <si>
    <t>P59</t>
  </si>
  <si>
    <t>P60</t>
  </si>
  <si>
    <t>P61</t>
  </si>
  <si>
    <t>P62</t>
  </si>
  <si>
    <t>P63</t>
  </si>
  <si>
    <t>P64</t>
  </si>
  <si>
    <t>P65</t>
  </si>
  <si>
    <t>P66</t>
  </si>
  <si>
    <t>P67</t>
  </si>
  <si>
    <t>P68</t>
  </si>
  <si>
    <t>P69</t>
  </si>
  <si>
    <t>P70</t>
  </si>
  <si>
    <t>P71</t>
  </si>
  <si>
    <t>P72</t>
  </si>
  <si>
    <t>P73</t>
  </si>
  <si>
    <t>P74</t>
  </si>
  <si>
    <t>P75</t>
  </si>
  <si>
    <t>P76</t>
  </si>
  <si>
    <t>P77</t>
  </si>
  <si>
    <t>P78</t>
  </si>
  <si>
    <t>P79</t>
  </si>
  <si>
    <t>P80</t>
  </si>
  <si>
    <t>P81</t>
  </si>
  <si>
    <t>P82</t>
  </si>
  <si>
    <t>14.09.2023</t>
  </si>
  <si>
    <t>18.09.2023</t>
  </si>
  <si>
    <t>Defib4Life</t>
  </si>
  <si>
    <t>Payroll 2023/24</t>
  </si>
  <si>
    <t>Spare defib pads</t>
  </si>
  <si>
    <t>Microsoft</t>
  </si>
  <si>
    <t>365 subscription</t>
  </si>
  <si>
    <t>R14</t>
  </si>
  <si>
    <t>R15</t>
  </si>
  <si>
    <t>R16</t>
  </si>
  <si>
    <t>R17</t>
  </si>
  <si>
    <t>R18</t>
  </si>
  <si>
    <t>R19</t>
  </si>
  <si>
    <t>R20</t>
  </si>
  <si>
    <t>R21</t>
  </si>
  <si>
    <t>R22</t>
  </si>
  <si>
    <t>R23</t>
  </si>
  <si>
    <t>R24</t>
  </si>
  <si>
    <t>R25</t>
  </si>
  <si>
    <t>R26</t>
  </si>
  <si>
    <t>26.09.2023</t>
  </si>
  <si>
    <t>August 2023</t>
  </si>
  <si>
    <t>427kgs</t>
  </si>
  <si>
    <t>28.09.2023</t>
  </si>
  <si>
    <t>Sept Clerk Salary &amp; WFH</t>
  </si>
  <si>
    <t>Sept Precept</t>
  </si>
  <si>
    <t>Domain renew 08.23-08.25</t>
  </si>
  <si>
    <t>Website and email hosting</t>
  </si>
  <si>
    <t>29.09.2023</t>
  </si>
  <si>
    <t>09.10.2023</t>
  </si>
  <si>
    <t>Sept Invoice</t>
  </si>
  <si>
    <t>Dog bins 9th bin 23/24</t>
  </si>
  <si>
    <t>Oct Clerk Expenses</t>
  </si>
  <si>
    <t>30.10.2023</t>
  </si>
  <si>
    <t>Oct Clerk Salary &amp; WFH</t>
  </si>
  <si>
    <t>27.10.2023</t>
  </si>
  <si>
    <t>Sept 2023</t>
  </si>
  <si>
    <t>31.10.2023</t>
  </si>
  <si>
    <t>Grit Bin</t>
  </si>
  <si>
    <t>Bin for BHD Car Park</t>
  </si>
  <si>
    <t>06.11.2023</t>
  </si>
  <si>
    <t>October Invoice</t>
  </si>
  <si>
    <t>Mr D Bracey</t>
  </si>
  <si>
    <t>Play Area Inspection</t>
  </si>
  <si>
    <t>The Parish Room</t>
  </si>
  <si>
    <t>Hall hire May - Oct</t>
  </si>
  <si>
    <t>Nov Clerk Expenses</t>
  </si>
  <si>
    <t>17.11.2023</t>
  </si>
  <si>
    <t xml:space="preserve">ICO </t>
  </si>
  <si>
    <t>GDPR</t>
  </si>
  <si>
    <t>24.11.2023</t>
  </si>
  <si>
    <t>27.11.2023</t>
  </si>
  <si>
    <t>Oct 2023</t>
  </si>
  <si>
    <t>28.11.2023</t>
  </si>
  <si>
    <t>Nov Clerk Salary &amp; WFH</t>
  </si>
  <si>
    <t>July - September 2023</t>
  </si>
  <si>
    <t>637kgs</t>
  </si>
  <si>
    <t>241kgs</t>
  </si>
  <si>
    <t>07.12.2023</t>
  </si>
  <si>
    <t>Minuteman Press</t>
  </si>
  <si>
    <t>Staithe Car Park Sign</t>
  </si>
  <si>
    <t>08.12.2023</t>
  </si>
  <si>
    <t>November Invoice</t>
  </si>
  <si>
    <t>PAYE</t>
  </si>
  <si>
    <t>Dec Clerk Expenses</t>
  </si>
  <si>
    <t>11.11.2023</t>
  </si>
  <si>
    <t>Post Office</t>
  </si>
  <si>
    <t>Postage for mandate</t>
  </si>
  <si>
    <t>Website Transfer</t>
  </si>
  <si>
    <t>21.12.2023</t>
  </si>
  <si>
    <t>Nov 2023</t>
  </si>
  <si>
    <t>28.12.2023</t>
  </si>
  <si>
    <t>Dec Clerk Salary &amp; WFH</t>
  </si>
  <si>
    <t>366kgs</t>
  </si>
  <si>
    <t>04.01.2024</t>
  </si>
  <si>
    <t>Amazon</t>
  </si>
  <si>
    <t>05.01.2024</t>
  </si>
  <si>
    <t>Clean Up and Bloom</t>
  </si>
  <si>
    <t>December Invoice</t>
  </si>
  <si>
    <t>29.01.2024</t>
  </si>
  <si>
    <t>Jan Clerk Expenses</t>
  </si>
  <si>
    <t>Greentech Ltd</t>
  </si>
  <si>
    <t>Jan Clerk Salary &amp; WFH</t>
  </si>
  <si>
    <t>31.01.2024</t>
  </si>
  <si>
    <t>Cllr Training (JF and AW)</t>
  </si>
  <si>
    <t>Tree Protectors</t>
  </si>
  <si>
    <t>Bailey's of Norfolk</t>
  </si>
  <si>
    <t>Woodchip</t>
  </si>
  <si>
    <t>328kgs</t>
  </si>
  <si>
    <t>Dec 2023</t>
  </si>
  <si>
    <t>Printer Paper</t>
  </si>
  <si>
    <t>Spare battery</t>
  </si>
  <si>
    <t>02.02.2024</t>
  </si>
  <si>
    <t>09.02.2024</t>
  </si>
  <si>
    <t>Feb Expenses</t>
  </si>
  <si>
    <t>Westcotec</t>
  </si>
  <si>
    <t>Post and bracket</t>
  </si>
  <si>
    <t>Jan Invoice</t>
  </si>
  <si>
    <t>Nov - Mar invoice</t>
  </si>
  <si>
    <t>Recycling Credit</t>
  </si>
  <si>
    <t>14.02.2024</t>
  </si>
  <si>
    <t>Woodchip and Compost</t>
  </si>
  <si>
    <t>Budgens</t>
  </si>
  <si>
    <t>2931272/
2931271</t>
  </si>
  <si>
    <t>Feb Clerk Expenses</t>
  </si>
  <si>
    <t>21.02.2024</t>
  </si>
  <si>
    <t>Apples &amp; Orchards</t>
  </si>
  <si>
    <t>24.02.2024</t>
  </si>
  <si>
    <t>Homestead</t>
  </si>
  <si>
    <t>Tree Shelters</t>
  </si>
  <si>
    <t>TS23/238</t>
  </si>
  <si>
    <t>Trees</t>
  </si>
  <si>
    <t>INV0120</t>
  </si>
  <si>
    <t>INV0119</t>
  </si>
  <si>
    <t>28.02.2024</t>
  </si>
  <si>
    <t>Feb Clerk Salary &amp; WFH</t>
  </si>
  <si>
    <t>Jan 2024</t>
  </si>
  <si>
    <t>574kgs</t>
  </si>
  <si>
    <t>Deep Water sign</t>
  </si>
  <si>
    <t>01.03.2024</t>
  </si>
  <si>
    <t>PAYE - Nov 23 - Mar 24</t>
  </si>
  <si>
    <t>04.03.2024</t>
  </si>
  <si>
    <t>2401</t>
  </si>
  <si>
    <t>08.03.2024</t>
  </si>
  <si>
    <t>CPRE</t>
  </si>
  <si>
    <t>Flood Management Conference</t>
  </si>
  <si>
    <t>11.03.2024</t>
  </si>
  <si>
    <t>Biodiversity training</t>
  </si>
  <si>
    <t>P30 Month 11</t>
  </si>
  <si>
    <t>P83</t>
  </si>
  <si>
    <t>P85</t>
  </si>
  <si>
    <t>P86</t>
  </si>
  <si>
    <t>P87</t>
  </si>
  <si>
    <t>P88</t>
  </si>
  <si>
    <t>P89</t>
  </si>
  <si>
    <t>Feb invoice</t>
  </si>
  <si>
    <t>Brian Ward</t>
  </si>
  <si>
    <t>Warm Hub grant</t>
  </si>
  <si>
    <t>Aspli</t>
  </si>
  <si>
    <t>AW expenses</t>
  </si>
  <si>
    <t>Surlingham PC</t>
  </si>
  <si>
    <t>Clerk Grant Training</t>
  </si>
  <si>
    <t>Mar Clerk Expenses</t>
  </si>
  <si>
    <t>P90</t>
  </si>
  <si>
    <t>Simon's Landscaping</t>
  </si>
  <si>
    <t>Staithe Car Park</t>
  </si>
  <si>
    <t>15.03.2024</t>
  </si>
  <si>
    <t>Tree Council</t>
  </si>
  <si>
    <t>Grant</t>
  </si>
  <si>
    <t>Woodland Trust</t>
  </si>
  <si>
    <t>18.03.2024</t>
  </si>
  <si>
    <t>25.03.2024</t>
  </si>
  <si>
    <t>Feb 2024</t>
  </si>
  <si>
    <t>410kgs</t>
  </si>
  <si>
    <t>28.03.2024</t>
  </si>
  <si>
    <t>March Clerk Salary &amp; WFH</t>
  </si>
  <si>
    <t>Internal Audit 22/23</t>
  </si>
  <si>
    <t>Caretaker</t>
  </si>
  <si>
    <t>Clerk</t>
  </si>
  <si>
    <t>Cllr P Francis</t>
  </si>
  <si>
    <t>Cllr J Rogers</t>
  </si>
  <si>
    <t>Parishioner get well card</t>
  </si>
  <si>
    <t>Cllr J Rogers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</si>
</sst>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.00"/>
    <numFmt numFmtId="167" formatCode="dd/mm/yy;@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 diagonalUp="1">
      <left/>
      <right/>
      <top/>
      <bottom/>
      <diagonal style="thin">
        <color theme="0" tint="-0.14996795556505021"/>
      </diagonal>
    </border>
  </borders>
  <cellStyleXfs count="8">
    <xf numFmtId="0" fontId="0" fillId="0" borderId="0"/>
    <xf numFmtId="43" fontId="7" fillId="0" borderId="0" applyFont="0" applyFill="0" applyBorder="0" applyAlignment="0" applyProtection="0"/>
    <xf numFmtId="0" fontId="6" fillId="0" borderId="0"/>
    <xf numFmtId="0" fontId="7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/>
    <xf numFmtId="164" fontId="4" fillId="0" borderId="0" xfId="0" applyNumberFormat="1" applyFont="1"/>
    <xf numFmtId="164" fontId="0" fillId="0" borderId="0" xfId="0" applyNumberFormat="1"/>
    <xf numFmtId="0" fontId="3" fillId="0" borderId="0" xfId="0" applyFont="1"/>
    <xf numFmtId="4" fontId="3" fillId="0" borderId="0" xfId="0" applyNumberFormat="1" applyFont="1"/>
    <xf numFmtId="4" fontId="4" fillId="0" borderId="0" xfId="0" applyNumberFormat="1" applyFont="1"/>
    <xf numFmtId="14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4" fontId="4" fillId="0" borderId="0" xfId="0" applyNumberFormat="1" applyFont="1"/>
    <xf numFmtId="0" fontId="2" fillId="0" borderId="0" xfId="0" applyFont="1" applyAlignment="1">
      <alignment horizontal="left" vertical="top" wrapText="1"/>
    </xf>
    <xf numFmtId="164" fontId="0" fillId="0" borderId="0" xfId="0" applyNumberFormat="1" applyAlignment="1">
      <alignment horizontal="right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horizontal="center" vertical="top" wrapText="1"/>
    </xf>
    <xf numFmtId="164" fontId="2" fillId="0" borderId="0" xfId="0" applyNumberFormat="1" applyFont="1" applyAlignment="1">
      <alignment vertical="top" wrapText="1"/>
    </xf>
    <xf numFmtId="164" fontId="2" fillId="0" borderId="0" xfId="0" applyNumberFormat="1" applyFont="1" applyAlignment="1">
      <alignment horizontal="right" vertical="top" wrapText="1"/>
    </xf>
    <xf numFmtId="164" fontId="3" fillId="0" borderId="1" xfId="0" applyNumberFormat="1" applyFont="1" applyBorder="1"/>
    <xf numFmtId="164" fontId="8" fillId="0" borderId="0" xfId="0" applyNumberFormat="1" applyFont="1"/>
    <xf numFmtId="0" fontId="8" fillId="0" borderId="0" xfId="0" applyFont="1"/>
    <xf numFmtId="49" fontId="8" fillId="0" borderId="0" xfId="0" applyNumberFormat="1" applyFont="1" applyAlignment="1">
      <alignment horizontal="center"/>
    </xf>
    <xf numFmtId="164" fontId="2" fillId="0" borderId="0" xfId="0" applyNumberFormat="1" applyFont="1"/>
    <xf numFmtId="164" fontId="2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4" fontId="3" fillId="0" borderId="1" xfId="0" applyNumberFormat="1" applyFont="1" applyBorder="1"/>
    <xf numFmtId="0" fontId="3" fillId="0" borderId="0" xfId="0" applyFont="1" applyAlignment="1">
      <alignment horizontal="center"/>
    </xf>
    <xf numFmtId="167" fontId="4" fillId="0" borderId="0" xfId="0" applyNumberFormat="1" applyFont="1"/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49" fontId="0" fillId="0" borderId="0" xfId="0" applyNumberFormat="1" applyAlignment="1">
      <alignment horizontal="center" vertical="top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wrapText="1"/>
    </xf>
    <xf numFmtId="49" fontId="0" fillId="0" borderId="0" xfId="0" applyNumberFormat="1" applyAlignment="1">
      <alignment horizontal="left" wrapText="1"/>
    </xf>
    <xf numFmtId="164" fontId="3" fillId="0" borderId="0" xfId="0" applyNumberFormat="1" applyFont="1" applyAlignment="1">
      <alignment horizontal="right"/>
    </xf>
    <xf numFmtId="164" fontId="3" fillId="0" borderId="2" xfId="0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17" fontId="4" fillId="0" borderId="0" xfId="0" applyNumberFormat="1" applyFont="1"/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8" fillId="0" borderId="0" xfId="0" applyFont="1" applyAlignment="1">
      <alignment horizontal="left" vertical="center"/>
    </xf>
  </cellXfs>
  <cellStyles count="8">
    <cellStyle name="Comma 2" xfId="4" xr:uid="{FD26964D-B50F-448B-A7D8-A5DF8F4F3E46}"/>
    <cellStyle name="Comma 3" xfId="1" xr:uid="{00000000-0005-0000-0000-000001000000}"/>
    <cellStyle name="Comma 3 2" xfId="7" xr:uid="{EE6FEDB2-E96D-44BC-B9B9-A94ADBFF2C68}"/>
    <cellStyle name="Currency 2" xfId="5" xr:uid="{D6A7ABD1-0E8E-4FCD-AF3B-B1DF6DC86333}"/>
    <cellStyle name="Normal" xfId="0" builtinId="0"/>
    <cellStyle name="Normal 2" xfId="2" xr:uid="{00000000-0005-0000-0000-000004000000}"/>
    <cellStyle name="Normal 3" xfId="3" xr:uid="{00000000-0005-0000-0000-000005000000}"/>
    <cellStyle name="Percent 2" xfId="6" xr:uid="{5C7441C0-332F-4358-99BD-E4BBAB2E0773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6"/>
  <sheetViews>
    <sheetView tabSelected="1" zoomScale="90" zoomScaleNormal="90" workbookViewId="0">
      <pane ySplit="3" topLeftCell="A12" activePane="bottomLeft" state="frozen"/>
      <selection pane="bottomLeft" activeCell="E38" sqref="E38"/>
    </sheetView>
  </sheetViews>
  <sheetFormatPr defaultColWidth="11" defaultRowHeight="15" x14ac:dyDescent="0.25"/>
  <cols>
    <col min="2" max="2" width="15.140625" customWidth="1"/>
    <col min="3" max="3" width="11.85546875" style="8" customWidth="1"/>
    <col min="4" max="4" width="15.42578125" style="42" customWidth="1"/>
    <col min="5" max="5" width="21.85546875" style="10" customWidth="1"/>
    <col min="6" max="6" width="12.28515625" style="3" bestFit="1" customWidth="1"/>
    <col min="7" max="7" width="11" style="3"/>
    <col min="8" max="8" width="12.28515625" style="13" bestFit="1" customWidth="1"/>
  </cols>
  <sheetData>
    <row r="1" spans="1:8" x14ac:dyDescent="0.25">
      <c r="B1" s="4" t="s">
        <v>0</v>
      </c>
      <c r="C1" s="16"/>
    </row>
    <row r="2" spans="1:8" x14ac:dyDescent="0.25">
      <c r="B2" s="4"/>
      <c r="C2" s="16"/>
    </row>
    <row r="3" spans="1:8" s="17" customFormat="1" x14ac:dyDescent="0.25">
      <c r="B3" s="17" t="s">
        <v>1</v>
      </c>
      <c r="C3" s="18" t="s">
        <v>2</v>
      </c>
      <c r="D3" s="12" t="s">
        <v>3</v>
      </c>
      <c r="E3" s="12" t="s">
        <v>4</v>
      </c>
      <c r="F3" s="19" t="s">
        <v>5</v>
      </c>
      <c r="G3" s="19" t="s">
        <v>6</v>
      </c>
      <c r="H3" s="20" t="s">
        <v>7</v>
      </c>
    </row>
    <row r="5" spans="1:8" x14ac:dyDescent="0.25">
      <c r="B5" t="s">
        <v>1</v>
      </c>
      <c r="D5" s="42" t="s">
        <v>8</v>
      </c>
      <c r="F5" s="3" t="s">
        <v>5</v>
      </c>
      <c r="G5" s="3" t="s">
        <v>6</v>
      </c>
      <c r="H5" s="13" t="s">
        <v>7</v>
      </c>
    </row>
    <row r="6" spans="1:8" x14ac:dyDescent="0.25">
      <c r="A6" t="s">
        <v>40</v>
      </c>
      <c r="B6" s="7" t="s">
        <v>35</v>
      </c>
      <c r="C6" s="8" t="s">
        <v>33</v>
      </c>
      <c r="D6" s="42" t="s">
        <v>14</v>
      </c>
      <c r="E6" s="10" t="s">
        <v>34</v>
      </c>
      <c r="F6" s="3">
        <v>36.49</v>
      </c>
      <c r="G6" s="3">
        <v>0</v>
      </c>
      <c r="H6" s="13">
        <f>F6-G6</f>
        <v>36.49</v>
      </c>
    </row>
    <row r="7" spans="1:8" x14ac:dyDescent="0.25">
      <c r="A7" t="s">
        <v>41</v>
      </c>
      <c r="B7" s="7" t="s">
        <v>24</v>
      </c>
      <c r="D7" s="42" t="s">
        <v>17</v>
      </c>
      <c r="E7" s="10" t="s">
        <v>36</v>
      </c>
      <c r="F7" s="3">
        <v>7300</v>
      </c>
      <c r="G7" s="3">
        <v>0</v>
      </c>
      <c r="H7" s="13">
        <v>7300</v>
      </c>
    </row>
    <row r="8" spans="1:8" x14ac:dyDescent="0.25">
      <c r="A8" t="s">
        <v>42</v>
      </c>
      <c r="B8" s="7" t="s">
        <v>37</v>
      </c>
      <c r="D8" s="42" t="s">
        <v>38</v>
      </c>
      <c r="E8" s="10" t="s">
        <v>39</v>
      </c>
      <c r="F8" s="3">
        <v>2335.14</v>
      </c>
      <c r="G8" s="3">
        <v>0</v>
      </c>
      <c r="H8" s="13">
        <f t="shared" ref="H8:H12" si="0">F8-G8</f>
        <v>2335.14</v>
      </c>
    </row>
    <row r="9" spans="1:8" x14ac:dyDescent="0.25">
      <c r="A9" t="s">
        <v>43</v>
      </c>
      <c r="B9" s="7" t="s">
        <v>83</v>
      </c>
      <c r="C9" s="8" t="s">
        <v>84</v>
      </c>
      <c r="D9" s="42" t="s">
        <v>14</v>
      </c>
      <c r="E9" s="10" t="s">
        <v>85</v>
      </c>
      <c r="F9" s="3">
        <v>31.41</v>
      </c>
      <c r="G9" s="3">
        <v>0</v>
      </c>
      <c r="H9" s="13">
        <f t="shared" si="0"/>
        <v>31.41</v>
      </c>
    </row>
    <row r="10" spans="1:8" ht="30" x14ac:dyDescent="0.25">
      <c r="A10" s="32" t="s">
        <v>44</v>
      </c>
      <c r="B10" s="33" t="s">
        <v>97</v>
      </c>
      <c r="C10" s="34" t="s">
        <v>92</v>
      </c>
      <c r="D10" s="42" t="s">
        <v>93</v>
      </c>
      <c r="E10" s="35" t="s">
        <v>94</v>
      </c>
      <c r="F10" s="3">
        <v>250</v>
      </c>
      <c r="G10" s="3">
        <v>0</v>
      </c>
      <c r="H10" s="13">
        <f t="shared" si="0"/>
        <v>250</v>
      </c>
    </row>
    <row r="11" spans="1:8" x14ac:dyDescent="0.25">
      <c r="A11" t="s">
        <v>45</v>
      </c>
      <c r="B11" s="7" t="s">
        <v>98</v>
      </c>
      <c r="C11" s="8" t="s">
        <v>95</v>
      </c>
      <c r="D11" s="42" t="s">
        <v>14</v>
      </c>
      <c r="E11" s="10" t="s">
        <v>96</v>
      </c>
      <c r="F11" s="3">
        <v>24.94</v>
      </c>
      <c r="G11" s="3">
        <v>0</v>
      </c>
      <c r="H11" s="13">
        <v>24.94</v>
      </c>
    </row>
    <row r="12" spans="1:8" x14ac:dyDescent="0.25">
      <c r="A12" t="s">
        <v>46</v>
      </c>
      <c r="B12" s="7" t="s">
        <v>99</v>
      </c>
      <c r="D12" s="42" t="s">
        <v>51</v>
      </c>
      <c r="E12" s="10" t="s">
        <v>100</v>
      </c>
      <c r="F12" s="3">
        <v>36</v>
      </c>
      <c r="G12" s="3">
        <v>6</v>
      </c>
      <c r="H12" s="13">
        <f t="shared" si="0"/>
        <v>30</v>
      </c>
    </row>
    <row r="13" spans="1:8" ht="30" x14ac:dyDescent="0.25">
      <c r="A13" t="s">
        <v>47</v>
      </c>
      <c r="B13" s="7" t="s">
        <v>108</v>
      </c>
      <c r="D13" s="43" t="s">
        <v>109</v>
      </c>
      <c r="E13" s="37" t="s">
        <v>110</v>
      </c>
      <c r="F13" s="3">
        <v>134.12</v>
      </c>
      <c r="G13" s="3">
        <v>0</v>
      </c>
      <c r="H13" s="13">
        <f>F13-G13</f>
        <v>134.12</v>
      </c>
    </row>
    <row r="14" spans="1:8" x14ac:dyDescent="0.25">
      <c r="A14" t="s">
        <v>139</v>
      </c>
      <c r="B14" s="7" t="s">
        <v>127</v>
      </c>
      <c r="C14" s="8" t="s">
        <v>111</v>
      </c>
      <c r="D14" s="43" t="s">
        <v>14</v>
      </c>
      <c r="E14" s="9" t="s">
        <v>112</v>
      </c>
      <c r="F14" s="3">
        <v>21</v>
      </c>
      <c r="G14" s="3">
        <v>0</v>
      </c>
      <c r="H14" s="13">
        <f>F14-G14</f>
        <v>21</v>
      </c>
    </row>
    <row r="15" spans="1:8" x14ac:dyDescent="0.25">
      <c r="A15" t="s">
        <v>48</v>
      </c>
      <c r="B15" s="7" t="s">
        <v>128</v>
      </c>
      <c r="C15" s="8" t="s">
        <v>129</v>
      </c>
      <c r="D15" s="43" t="s">
        <v>38</v>
      </c>
      <c r="E15" s="9" t="s">
        <v>130</v>
      </c>
      <c r="F15" s="3">
        <v>254.73</v>
      </c>
      <c r="G15" s="3">
        <v>0</v>
      </c>
      <c r="H15" s="13">
        <f>F15-G15</f>
        <v>254.73</v>
      </c>
    </row>
    <row r="16" spans="1:8" x14ac:dyDescent="0.25">
      <c r="A16" t="s">
        <v>49</v>
      </c>
      <c r="B16" s="7" t="s">
        <v>132</v>
      </c>
      <c r="D16" s="43" t="s">
        <v>17</v>
      </c>
      <c r="E16" s="9" t="s">
        <v>133</v>
      </c>
      <c r="F16" s="3">
        <v>132.72</v>
      </c>
      <c r="G16" s="3">
        <v>0</v>
      </c>
      <c r="H16" s="13">
        <f>F16-G16</f>
        <v>132.72</v>
      </c>
    </row>
    <row r="17" spans="1:8" x14ac:dyDescent="0.25">
      <c r="A17" t="s">
        <v>50</v>
      </c>
      <c r="B17" s="7" t="s">
        <v>134</v>
      </c>
      <c r="D17" s="43" t="s">
        <v>135</v>
      </c>
      <c r="E17" s="9" t="s">
        <v>136</v>
      </c>
      <c r="F17" s="3">
        <v>1200</v>
      </c>
      <c r="G17" s="3">
        <v>0</v>
      </c>
      <c r="H17" s="13">
        <f t="shared" ref="H17:H30" si="1">F17-G17</f>
        <v>1200</v>
      </c>
    </row>
    <row r="18" spans="1:8" x14ac:dyDescent="0.25">
      <c r="A18" t="s">
        <v>143</v>
      </c>
      <c r="B18" s="7" t="s">
        <v>144</v>
      </c>
      <c r="C18" s="8" t="s">
        <v>145</v>
      </c>
      <c r="D18" s="43" t="s">
        <v>14</v>
      </c>
      <c r="E18" s="9" t="s">
        <v>146</v>
      </c>
      <c r="F18" s="3">
        <v>31.5</v>
      </c>
      <c r="G18" s="3">
        <v>0</v>
      </c>
      <c r="H18" s="13">
        <f t="shared" si="1"/>
        <v>31.5</v>
      </c>
    </row>
    <row r="19" spans="1:8" x14ac:dyDescent="0.25">
      <c r="A19" t="s">
        <v>203</v>
      </c>
      <c r="B19" s="7" t="s">
        <v>216</v>
      </c>
      <c r="C19" s="8" t="s">
        <v>217</v>
      </c>
      <c r="D19" s="43" t="s">
        <v>14</v>
      </c>
      <c r="E19" s="9" t="s">
        <v>218</v>
      </c>
      <c r="F19" s="3">
        <v>38.43</v>
      </c>
      <c r="G19" s="3">
        <v>0</v>
      </c>
      <c r="H19" s="13">
        <f t="shared" si="1"/>
        <v>38.43</v>
      </c>
    </row>
    <row r="20" spans="1:8" x14ac:dyDescent="0.25">
      <c r="A20" t="s">
        <v>204</v>
      </c>
      <c r="B20" s="7" t="s">
        <v>224</v>
      </c>
      <c r="D20" s="43" t="s">
        <v>17</v>
      </c>
      <c r="E20" s="9" t="s">
        <v>221</v>
      </c>
      <c r="F20" s="3">
        <v>7300</v>
      </c>
      <c r="G20" s="3">
        <v>0</v>
      </c>
      <c r="H20" s="13">
        <f t="shared" si="1"/>
        <v>7300</v>
      </c>
    </row>
    <row r="21" spans="1:8" x14ac:dyDescent="0.25">
      <c r="A21" t="s">
        <v>205</v>
      </c>
      <c r="B21" s="7" t="s">
        <v>231</v>
      </c>
      <c r="C21" s="8" t="s">
        <v>232</v>
      </c>
      <c r="D21" s="43" t="s">
        <v>14</v>
      </c>
      <c r="E21" s="9" t="s">
        <v>253</v>
      </c>
      <c r="F21" s="3">
        <v>21.69</v>
      </c>
      <c r="G21" s="3">
        <v>0</v>
      </c>
      <c r="H21" s="13">
        <f t="shared" si="1"/>
        <v>21.69</v>
      </c>
    </row>
    <row r="22" spans="1:8" x14ac:dyDescent="0.25">
      <c r="A22" t="s">
        <v>206</v>
      </c>
      <c r="B22" s="7" t="s">
        <v>236</v>
      </c>
      <c r="C22" s="8" t="s">
        <v>129</v>
      </c>
      <c r="D22" s="43" t="s">
        <v>38</v>
      </c>
      <c r="E22" s="9" t="s">
        <v>251</v>
      </c>
      <c r="F22" s="3">
        <v>310.36</v>
      </c>
      <c r="G22" s="3">
        <v>0</v>
      </c>
      <c r="H22" s="13">
        <v>310.36</v>
      </c>
    </row>
    <row r="23" spans="1:8" x14ac:dyDescent="0.25">
      <c r="A23" t="s">
        <v>207</v>
      </c>
      <c r="B23" s="7" t="s">
        <v>247</v>
      </c>
      <c r="C23" s="8" t="s">
        <v>248</v>
      </c>
      <c r="D23" s="43" t="s">
        <v>14</v>
      </c>
      <c r="E23" s="9" t="s">
        <v>252</v>
      </c>
      <c r="F23" s="3">
        <v>57.33</v>
      </c>
      <c r="G23" s="3">
        <v>0</v>
      </c>
      <c r="H23" s="13">
        <f t="shared" si="1"/>
        <v>57.33</v>
      </c>
    </row>
    <row r="24" spans="1:8" x14ac:dyDescent="0.25">
      <c r="A24" t="s">
        <v>208</v>
      </c>
      <c r="B24" s="7" t="s">
        <v>265</v>
      </c>
      <c r="C24" s="8" t="s">
        <v>266</v>
      </c>
      <c r="D24" s="43" t="s">
        <v>14</v>
      </c>
      <c r="E24" s="9" t="s">
        <v>269</v>
      </c>
      <c r="F24" s="3">
        <v>32.94</v>
      </c>
      <c r="G24" s="3">
        <v>0</v>
      </c>
      <c r="H24" s="13">
        <f t="shared" si="1"/>
        <v>32.94</v>
      </c>
    </row>
    <row r="25" spans="1:8" x14ac:dyDescent="0.25">
      <c r="A25" t="s">
        <v>209</v>
      </c>
      <c r="B25" s="7" t="s">
        <v>272</v>
      </c>
      <c r="D25" s="43" t="s">
        <v>17</v>
      </c>
      <c r="E25" s="9" t="s">
        <v>273</v>
      </c>
      <c r="F25" s="3">
        <v>300</v>
      </c>
      <c r="G25" s="3">
        <v>0</v>
      </c>
      <c r="H25" s="13">
        <f t="shared" si="1"/>
        <v>300</v>
      </c>
    </row>
    <row r="26" spans="1:8" x14ac:dyDescent="0.25">
      <c r="A26" t="s">
        <v>210</v>
      </c>
      <c r="B26" s="7" t="s">
        <v>275</v>
      </c>
      <c r="D26" s="43" t="s">
        <v>109</v>
      </c>
      <c r="E26" s="9" t="s">
        <v>295</v>
      </c>
      <c r="F26" s="3">
        <v>19.02</v>
      </c>
      <c r="G26" s="3">
        <v>0</v>
      </c>
      <c r="H26" s="13">
        <f t="shared" si="1"/>
        <v>19.02</v>
      </c>
    </row>
    <row r="27" spans="1:8" x14ac:dyDescent="0.25">
      <c r="A27" t="s">
        <v>211</v>
      </c>
      <c r="B27" s="7" t="s">
        <v>279</v>
      </c>
      <c r="C27" s="8" t="s">
        <v>285</v>
      </c>
      <c r="D27" s="43" t="s">
        <v>14</v>
      </c>
      <c r="E27" s="9" t="s">
        <v>284</v>
      </c>
      <c r="F27" s="3">
        <v>29.52</v>
      </c>
      <c r="G27" s="3">
        <v>0</v>
      </c>
      <c r="H27" s="13">
        <f t="shared" si="1"/>
        <v>29.52</v>
      </c>
    </row>
    <row r="28" spans="1:8" x14ac:dyDescent="0.25">
      <c r="A28" t="s">
        <v>212</v>
      </c>
      <c r="B28" s="7" t="s">
        <v>310</v>
      </c>
      <c r="C28" s="8" t="s">
        <v>312</v>
      </c>
      <c r="D28" s="43" t="s">
        <v>14</v>
      </c>
      <c r="E28" s="9" t="s">
        <v>313</v>
      </c>
      <c r="F28" s="3">
        <v>51.66</v>
      </c>
      <c r="G28" s="3">
        <v>0</v>
      </c>
      <c r="H28" s="13">
        <f t="shared" si="1"/>
        <v>51.66</v>
      </c>
    </row>
    <row r="29" spans="1:8" x14ac:dyDescent="0.25">
      <c r="A29" t="s">
        <v>213</v>
      </c>
      <c r="B29" s="7" t="s">
        <v>317</v>
      </c>
      <c r="C29" s="8" t="s">
        <v>318</v>
      </c>
      <c r="D29" s="43" t="s">
        <v>354</v>
      </c>
      <c r="E29" s="9" t="s">
        <v>316</v>
      </c>
      <c r="F29" s="3">
        <v>69.599999999999994</v>
      </c>
      <c r="G29" s="3">
        <v>0</v>
      </c>
      <c r="H29" s="13">
        <f t="shared" si="1"/>
        <v>69.599999999999994</v>
      </c>
    </row>
    <row r="30" spans="1:8" x14ac:dyDescent="0.25">
      <c r="A30" t="s">
        <v>214</v>
      </c>
      <c r="B30" s="7" t="s">
        <v>342</v>
      </c>
      <c r="D30" s="43" t="s">
        <v>343</v>
      </c>
      <c r="E30" s="9" t="s">
        <v>344</v>
      </c>
      <c r="F30" s="3">
        <v>929.25</v>
      </c>
      <c r="G30" s="3">
        <v>0</v>
      </c>
      <c r="H30" s="13">
        <f t="shared" si="1"/>
        <v>929.25</v>
      </c>
    </row>
    <row r="31" spans="1:8" x14ac:dyDescent="0.25">
      <c r="A31" t="s">
        <v>215</v>
      </c>
      <c r="B31" s="7" t="s">
        <v>347</v>
      </c>
      <c r="C31" s="8" t="s">
        <v>348</v>
      </c>
      <c r="D31" s="43" t="s">
        <v>14</v>
      </c>
      <c r="E31" s="9" t="s">
        <v>349</v>
      </c>
      <c r="F31" s="3">
        <v>37.93</v>
      </c>
      <c r="G31" s="3">
        <v>0</v>
      </c>
      <c r="H31" s="13">
        <v>37.93</v>
      </c>
    </row>
    <row r="32" spans="1:8" ht="15.75" thickBot="1" x14ac:dyDescent="0.3">
      <c r="B32" s="7"/>
      <c r="F32" s="21">
        <f>SUM(F6:F31)</f>
        <v>20985.78</v>
      </c>
      <c r="G32" s="21">
        <f>SUM(G6:G31)</f>
        <v>6</v>
      </c>
      <c r="H32" s="21">
        <f>SUM(H6:H31)</f>
        <v>20979.78</v>
      </c>
    </row>
    <row r="33" spans="2:8" ht="15.75" thickTop="1" x14ac:dyDescent="0.25">
      <c r="F33" s="25"/>
      <c r="G33" s="25"/>
      <c r="H33" s="26"/>
    </row>
    <row r="34" spans="2:8" s="23" customFormat="1" x14ac:dyDescent="0.25">
      <c r="B34" s="23" t="s">
        <v>9</v>
      </c>
      <c r="C34" s="24"/>
      <c r="D34" s="44"/>
      <c r="E34" s="14"/>
      <c r="F34" s="26">
        <f>F32</f>
        <v>20985.78</v>
      </c>
      <c r="G34" s="26">
        <f>G32</f>
        <v>6</v>
      </c>
      <c r="H34" s="26">
        <f>H32</f>
        <v>20979.78</v>
      </c>
    </row>
    <row r="36" spans="2:8" s="23" customFormat="1" x14ac:dyDescent="0.25">
      <c r="C36" s="24"/>
      <c r="D36" s="44"/>
      <c r="E36" s="14"/>
      <c r="F36" s="22"/>
      <c r="G36" s="22"/>
      <c r="H36" s="27"/>
    </row>
  </sheetData>
  <phoneticPr fontId="5" type="noConversion"/>
  <conditionalFormatting sqref="H6:H31">
    <cfRule type="cellIs" dxfId="1" priority="8" operator="notEqual">
      <formula>#REF!</formula>
    </cfRule>
  </conditionalFormatting>
  <pageMargins left="0.70866141732283472" right="0.70866141732283472" top="0.74803149606299213" bottom="0.74803149606299213" header="0.31496062992125984" footer="0.31496062992125984"/>
  <pageSetup paperSize="9" scale="67" fitToHeight="0" orientation="landscape" horizontalDpi="4294967293" verticalDpi="4294967293" r:id="rId1"/>
  <ignoredErrors>
    <ignoredError sqref="G3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70271-FEA4-49C3-B122-5E93EF82B7F1}">
  <sheetPr>
    <pageSetUpPr fitToPage="1"/>
  </sheetPr>
  <dimension ref="A1:H110"/>
  <sheetViews>
    <sheetView zoomScale="90" zoomScaleNormal="90" workbookViewId="0">
      <pane ySplit="3" topLeftCell="A77" activePane="bottomLeft" state="frozen"/>
      <selection pane="bottomLeft" activeCell="L85" sqref="L85"/>
    </sheetView>
  </sheetViews>
  <sheetFormatPr defaultColWidth="9.140625" defaultRowHeight="15" customHeight="1" x14ac:dyDescent="0.25"/>
  <cols>
    <col min="1" max="1" width="4.85546875" style="15" customWidth="1"/>
    <col min="2" max="3" width="12.7109375" style="1" customWidth="1"/>
    <col min="4" max="4" width="18.85546875" style="1" customWidth="1"/>
    <col min="5" max="5" width="28.42578125" style="1" customWidth="1"/>
    <col min="6" max="6" width="11.140625" style="2" customWidth="1"/>
    <col min="7" max="7" width="9.7109375" style="2" customWidth="1"/>
    <col min="8" max="8" width="14.140625" style="2" customWidth="1"/>
    <col min="9" max="16384" width="9.140625" style="1"/>
  </cols>
  <sheetData>
    <row r="1" spans="1:8" ht="15" customHeight="1" x14ac:dyDescent="0.25">
      <c r="B1" s="4" t="s">
        <v>11</v>
      </c>
      <c r="C1" s="4"/>
    </row>
    <row r="2" spans="1:8" ht="15.75" customHeight="1" x14ac:dyDescent="0.25">
      <c r="B2" s="4"/>
      <c r="C2" s="4"/>
    </row>
    <row r="3" spans="1:8" s="4" customFormat="1" ht="75" customHeight="1" x14ac:dyDescent="0.25">
      <c r="A3" s="30"/>
      <c r="B3" s="40" t="s">
        <v>1</v>
      </c>
      <c r="C3" s="40" t="s">
        <v>2</v>
      </c>
      <c r="D3" s="4" t="s">
        <v>12</v>
      </c>
      <c r="E3" s="4" t="s">
        <v>13</v>
      </c>
      <c r="F3" s="38" t="s">
        <v>5</v>
      </c>
      <c r="G3" s="38" t="s">
        <v>6</v>
      </c>
      <c r="H3" s="39" t="s">
        <v>7</v>
      </c>
    </row>
    <row r="4" spans="1:8" ht="15" customHeight="1" x14ac:dyDescent="0.25">
      <c r="F4" s="28"/>
      <c r="G4" s="28"/>
      <c r="H4" s="28"/>
    </row>
    <row r="5" spans="1:8" ht="15" customHeight="1" x14ac:dyDescent="0.25">
      <c r="B5" s="1" t="s">
        <v>1</v>
      </c>
      <c r="D5" s="1" t="s">
        <v>8</v>
      </c>
      <c r="E5" s="1" t="s">
        <v>13</v>
      </c>
      <c r="F5" s="28" t="s">
        <v>5</v>
      </c>
      <c r="G5" s="28" t="s">
        <v>6</v>
      </c>
      <c r="H5" s="28" t="s">
        <v>7</v>
      </c>
    </row>
    <row r="6" spans="1:8" ht="15" customHeight="1" x14ac:dyDescent="0.25">
      <c r="A6" s="15" t="s">
        <v>26</v>
      </c>
      <c r="B6" s="7" t="s">
        <v>15</v>
      </c>
      <c r="C6"/>
      <c r="D6" s="1" t="s">
        <v>353</v>
      </c>
      <c r="E6" s="1" t="s">
        <v>19</v>
      </c>
      <c r="F6" s="6">
        <v>5.9</v>
      </c>
      <c r="G6" s="6">
        <v>0</v>
      </c>
      <c r="H6" s="6">
        <f t="shared" ref="H6:H95" si="0">F6-G6</f>
        <v>5.9</v>
      </c>
    </row>
    <row r="7" spans="1:8" ht="15" customHeight="1" x14ac:dyDescent="0.25">
      <c r="A7" s="15" t="s">
        <v>27</v>
      </c>
      <c r="B7" s="7" t="s">
        <v>15</v>
      </c>
      <c r="C7"/>
      <c r="D7" s="1" t="s">
        <v>353</v>
      </c>
      <c r="E7" s="1" t="s">
        <v>16</v>
      </c>
      <c r="F7" s="6">
        <v>365.25</v>
      </c>
      <c r="G7" s="6">
        <v>0</v>
      </c>
      <c r="H7" s="6">
        <v>365.25</v>
      </c>
    </row>
    <row r="8" spans="1:8" ht="15" customHeight="1" x14ac:dyDescent="0.25">
      <c r="A8" s="15" t="s">
        <v>28</v>
      </c>
      <c r="B8" s="7" t="s">
        <v>15</v>
      </c>
      <c r="C8"/>
      <c r="D8" s="1" t="s">
        <v>17</v>
      </c>
      <c r="E8" s="1" t="s">
        <v>18</v>
      </c>
      <c r="F8" s="6">
        <v>1194.48</v>
      </c>
      <c r="G8" s="6">
        <v>199.08</v>
      </c>
      <c r="H8" s="6">
        <f t="shared" si="0"/>
        <v>995.4</v>
      </c>
    </row>
    <row r="9" spans="1:8" ht="15" customHeight="1" x14ac:dyDescent="0.25">
      <c r="A9" s="15" t="s">
        <v>29</v>
      </c>
      <c r="B9" s="7" t="s">
        <v>15</v>
      </c>
      <c r="C9"/>
      <c r="D9" s="1" t="s">
        <v>354</v>
      </c>
      <c r="E9" s="1" t="s">
        <v>56</v>
      </c>
      <c r="F9" s="6">
        <v>21.94</v>
      </c>
      <c r="G9" s="6">
        <v>0</v>
      </c>
      <c r="H9" s="6">
        <f t="shared" si="0"/>
        <v>21.94</v>
      </c>
    </row>
    <row r="10" spans="1:8" ht="15" customHeight="1" x14ac:dyDescent="0.25">
      <c r="A10" s="15" t="s">
        <v>30</v>
      </c>
      <c r="B10" s="7" t="s">
        <v>15</v>
      </c>
      <c r="C10"/>
      <c r="D10" s="1" t="s">
        <v>20</v>
      </c>
      <c r="E10" s="1" t="s">
        <v>21</v>
      </c>
      <c r="F10" s="6">
        <v>66</v>
      </c>
      <c r="G10" s="6">
        <v>11</v>
      </c>
      <c r="H10" s="6">
        <f t="shared" si="0"/>
        <v>55</v>
      </c>
    </row>
    <row r="11" spans="1:8" ht="15" customHeight="1" x14ac:dyDescent="0.25">
      <c r="A11" s="15" t="s">
        <v>31</v>
      </c>
      <c r="B11" s="7" t="s">
        <v>15</v>
      </c>
      <c r="C11"/>
      <c r="D11" s="1" t="s">
        <v>22</v>
      </c>
      <c r="E11" s="1" t="s">
        <v>23</v>
      </c>
      <c r="F11" s="6">
        <v>200</v>
      </c>
      <c r="G11" s="6">
        <v>0</v>
      </c>
      <c r="H11" s="6">
        <f t="shared" si="0"/>
        <v>200</v>
      </c>
    </row>
    <row r="12" spans="1:8" ht="15" customHeight="1" x14ac:dyDescent="0.25">
      <c r="A12" s="15" t="s">
        <v>32</v>
      </c>
      <c r="B12" s="7" t="s">
        <v>24</v>
      </c>
      <c r="C12"/>
      <c r="D12" s="1" t="s">
        <v>354</v>
      </c>
      <c r="E12" s="1" t="s">
        <v>25</v>
      </c>
      <c r="F12" s="6">
        <v>395.88</v>
      </c>
      <c r="G12" s="6">
        <v>0</v>
      </c>
      <c r="H12" s="6">
        <f t="shared" si="0"/>
        <v>395.88</v>
      </c>
    </row>
    <row r="13" spans="1:8" ht="15" customHeight="1" x14ac:dyDescent="0.25">
      <c r="A13" s="15" t="s">
        <v>62</v>
      </c>
      <c r="B13" s="7" t="s">
        <v>69</v>
      </c>
      <c r="C13"/>
      <c r="D13" s="1" t="s">
        <v>51</v>
      </c>
      <c r="E13" s="1" t="s">
        <v>52</v>
      </c>
      <c r="F13" s="6">
        <v>222.48</v>
      </c>
      <c r="G13" s="6">
        <v>0</v>
      </c>
      <c r="H13" s="6">
        <f t="shared" si="0"/>
        <v>222.48</v>
      </c>
    </row>
    <row r="14" spans="1:8" ht="15" customHeight="1" x14ac:dyDescent="0.25">
      <c r="A14" s="15" t="s">
        <v>63</v>
      </c>
      <c r="B14" s="7" t="s">
        <v>69</v>
      </c>
      <c r="C14"/>
      <c r="D14" s="1" t="s">
        <v>53</v>
      </c>
      <c r="E14" s="1" t="s">
        <v>54</v>
      </c>
      <c r="F14" s="6">
        <v>680.05</v>
      </c>
      <c r="G14" s="6">
        <v>0</v>
      </c>
      <c r="H14" s="6">
        <f t="shared" si="0"/>
        <v>680.05</v>
      </c>
    </row>
    <row r="15" spans="1:8" ht="15" customHeight="1" x14ac:dyDescent="0.25">
      <c r="A15" s="15" t="s">
        <v>64</v>
      </c>
      <c r="B15" s="7" t="s">
        <v>69</v>
      </c>
      <c r="C15"/>
      <c r="D15" s="1" t="s">
        <v>354</v>
      </c>
      <c r="E15" s="1" t="s">
        <v>55</v>
      </c>
      <c r="F15" s="6">
        <v>14.75</v>
      </c>
      <c r="G15" s="6">
        <v>0</v>
      </c>
      <c r="H15" s="6">
        <f t="shared" si="0"/>
        <v>14.75</v>
      </c>
    </row>
    <row r="16" spans="1:8" ht="15" customHeight="1" x14ac:dyDescent="0.25">
      <c r="A16" s="15" t="s">
        <v>65</v>
      </c>
      <c r="B16" s="7" t="s">
        <v>69</v>
      </c>
      <c r="C16"/>
      <c r="D16" s="1" t="s">
        <v>57</v>
      </c>
      <c r="E16" s="1" t="s">
        <v>352</v>
      </c>
      <c r="F16" s="6">
        <v>65</v>
      </c>
      <c r="G16" s="6">
        <v>0</v>
      </c>
      <c r="H16" s="6">
        <f t="shared" si="0"/>
        <v>65</v>
      </c>
    </row>
    <row r="17" spans="1:8" ht="15" customHeight="1" x14ac:dyDescent="0.25">
      <c r="A17" s="15" t="s">
        <v>66</v>
      </c>
      <c r="B17" s="7" t="s">
        <v>69</v>
      </c>
      <c r="C17"/>
      <c r="D17" s="1" t="s">
        <v>58</v>
      </c>
      <c r="E17" s="1" t="s">
        <v>59</v>
      </c>
      <c r="F17" s="6">
        <v>1100</v>
      </c>
      <c r="G17" s="6">
        <v>0</v>
      </c>
      <c r="H17" s="6">
        <f t="shared" si="0"/>
        <v>1100</v>
      </c>
    </row>
    <row r="18" spans="1:8" ht="15" customHeight="1" x14ac:dyDescent="0.25">
      <c r="A18" s="15" t="s">
        <v>67</v>
      </c>
      <c r="B18" s="7" t="s">
        <v>69</v>
      </c>
      <c r="C18"/>
      <c r="D18" s="1" t="s">
        <v>353</v>
      </c>
      <c r="E18" s="1" t="s">
        <v>60</v>
      </c>
      <c r="F18" s="6">
        <v>388.5</v>
      </c>
      <c r="G18" s="6">
        <v>0</v>
      </c>
      <c r="H18" s="6">
        <f t="shared" si="0"/>
        <v>388.5</v>
      </c>
    </row>
    <row r="19" spans="1:8" ht="15" customHeight="1" x14ac:dyDescent="0.25">
      <c r="A19" s="15" t="s">
        <v>68</v>
      </c>
      <c r="B19" s="7" t="s">
        <v>69</v>
      </c>
      <c r="C19"/>
      <c r="D19" s="1" t="s">
        <v>355</v>
      </c>
      <c r="E19" s="1" t="s">
        <v>61</v>
      </c>
      <c r="F19" s="6">
        <v>133.84</v>
      </c>
      <c r="G19" s="6">
        <v>20.34</v>
      </c>
      <c r="H19" s="6">
        <f t="shared" si="0"/>
        <v>113.5</v>
      </c>
    </row>
    <row r="20" spans="1:8" ht="15" customHeight="1" x14ac:dyDescent="0.25">
      <c r="A20" s="15" t="s">
        <v>70</v>
      </c>
      <c r="B20" s="7" t="s">
        <v>81</v>
      </c>
      <c r="C20"/>
      <c r="D20" s="1" t="s">
        <v>354</v>
      </c>
      <c r="E20" s="1" t="s">
        <v>82</v>
      </c>
      <c r="F20" s="6">
        <v>395.88</v>
      </c>
      <c r="G20" s="6">
        <v>0</v>
      </c>
      <c r="H20" s="6">
        <f t="shared" si="0"/>
        <v>395.88</v>
      </c>
    </row>
    <row r="21" spans="1:8" ht="15" customHeight="1" x14ac:dyDescent="0.25">
      <c r="A21" s="15" t="s">
        <v>71</v>
      </c>
      <c r="B21" s="7" t="s">
        <v>86</v>
      </c>
      <c r="C21"/>
      <c r="D21" s="1" t="s">
        <v>22</v>
      </c>
      <c r="E21" s="1" t="s">
        <v>87</v>
      </c>
      <c r="F21" s="6">
        <v>40</v>
      </c>
      <c r="G21" s="6">
        <v>0</v>
      </c>
      <c r="H21" s="6">
        <f t="shared" si="0"/>
        <v>40</v>
      </c>
    </row>
    <row r="22" spans="1:8" ht="15" customHeight="1" x14ac:dyDescent="0.25">
      <c r="A22" s="15" t="s">
        <v>72</v>
      </c>
      <c r="B22" s="7" t="s">
        <v>86</v>
      </c>
      <c r="C22"/>
      <c r="D22" s="1" t="s">
        <v>353</v>
      </c>
      <c r="E22" s="1" t="s">
        <v>88</v>
      </c>
      <c r="F22" s="6">
        <v>383.25</v>
      </c>
      <c r="G22" s="6">
        <v>0</v>
      </c>
      <c r="H22" s="6">
        <f t="shared" si="0"/>
        <v>383.25</v>
      </c>
    </row>
    <row r="23" spans="1:8" ht="15" customHeight="1" x14ac:dyDescent="0.25">
      <c r="A23" s="15" t="s">
        <v>73</v>
      </c>
      <c r="B23" s="7" t="s">
        <v>86</v>
      </c>
      <c r="C23"/>
      <c r="D23" s="1" t="s">
        <v>353</v>
      </c>
      <c r="E23" s="1" t="s">
        <v>89</v>
      </c>
      <c r="F23" s="6">
        <v>4.25</v>
      </c>
      <c r="G23" s="6">
        <v>0.71</v>
      </c>
      <c r="H23" s="6">
        <f t="shared" si="0"/>
        <v>3.54</v>
      </c>
    </row>
    <row r="24" spans="1:8" ht="29.25" customHeight="1" x14ac:dyDescent="0.25">
      <c r="A24" s="15" t="s">
        <v>74</v>
      </c>
      <c r="B24" s="7" t="s">
        <v>86</v>
      </c>
      <c r="C24"/>
      <c r="D24" s="1" t="s">
        <v>51</v>
      </c>
      <c r="E24" s="36" t="s">
        <v>103</v>
      </c>
      <c r="F24" s="6">
        <v>72</v>
      </c>
      <c r="G24" s="6">
        <v>12</v>
      </c>
      <c r="H24" s="6">
        <v>60</v>
      </c>
    </row>
    <row r="25" spans="1:8" ht="15" customHeight="1" x14ac:dyDescent="0.25">
      <c r="A25" s="15" t="s">
        <v>75</v>
      </c>
      <c r="B25" s="11" t="s">
        <v>86</v>
      </c>
      <c r="D25" s="1" t="s">
        <v>90</v>
      </c>
      <c r="E25" s="1" t="s">
        <v>222</v>
      </c>
      <c r="F25" s="6">
        <v>105.6</v>
      </c>
      <c r="G25" s="6">
        <v>17.600000000000001</v>
      </c>
      <c r="H25" s="6">
        <f t="shared" si="0"/>
        <v>88</v>
      </c>
    </row>
    <row r="26" spans="1:8" ht="15" customHeight="1" x14ac:dyDescent="0.25">
      <c r="A26" s="15" t="s">
        <v>76</v>
      </c>
      <c r="B26" s="11" t="s">
        <v>86</v>
      </c>
      <c r="D26" s="1" t="s">
        <v>354</v>
      </c>
      <c r="E26" s="1" t="s">
        <v>91</v>
      </c>
      <c r="F26" s="6">
        <v>17.52</v>
      </c>
      <c r="G26" s="6">
        <v>0</v>
      </c>
      <c r="H26" s="6">
        <f t="shared" si="0"/>
        <v>17.52</v>
      </c>
    </row>
    <row r="27" spans="1:8" ht="15" customHeight="1" x14ac:dyDescent="0.25">
      <c r="A27" s="15" t="s">
        <v>77</v>
      </c>
      <c r="B27" s="11" t="s">
        <v>101</v>
      </c>
      <c r="D27" s="1" t="s">
        <v>354</v>
      </c>
      <c r="E27" s="1" t="s">
        <v>102</v>
      </c>
      <c r="F27" s="6">
        <v>395.88</v>
      </c>
      <c r="G27" s="6">
        <v>0</v>
      </c>
      <c r="H27" s="6">
        <f t="shared" si="0"/>
        <v>395.88</v>
      </c>
    </row>
    <row r="28" spans="1:8" ht="15" customHeight="1" x14ac:dyDescent="0.25">
      <c r="A28" s="15" t="s">
        <v>78</v>
      </c>
      <c r="B28" s="11" t="s">
        <v>104</v>
      </c>
      <c r="D28" s="1" t="s">
        <v>354</v>
      </c>
      <c r="E28" s="1" t="s">
        <v>105</v>
      </c>
      <c r="F28" s="6">
        <v>13.88</v>
      </c>
      <c r="G28" s="6">
        <v>0</v>
      </c>
      <c r="H28" s="6">
        <f t="shared" si="0"/>
        <v>13.88</v>
      </c>
    </row>
    <row r="29" spans="1:8" ht="15" customHeight="1" x14ac:dyDescent="0.25">
      <c r="A29" s="15" t="s">
        <v>79</v>
      </c>
      <c r="B29" s="11" t="s">
        <v>104</v>
      </c>
      <c r="D29" s="1" t="s">
        <v>353</v>
      </c>
      <c r="E29" s="1" t="s">
        <v>106</v>
      </c>
      <c r="F29" s="6">
        <v>378</v>
      </c>
      <c r="G29" s="6">
        <v>0</v>
      </c>
      <c r="H29" s="6">
        <f t="shared" si="0"/>
        <v>378</v>
      </c>
    </row>
    <row r="30" spans="1:8" ht="15" customHeight="1" x14ac:dyDescent="0.25">
      <c r="A30" s="15" t="s">
        <v>80</v>
      </c>
      <c r="B30" s="11" t="s">
        <v>128</v>
      </c>
      <c r="D30" s="1" t="s">
        <v>354</v>
      </c>
      <c r="E30" s="1" t="s">
        <v>131</v>
      </c>
      <c r="F30" s="6">
        <v>395.88</v>
      </c>
      <c r="G30" s="6">
        <v>0</v>
      </c>
      <c r="H30" s="6">
        <f t="shared" si="0"/>
        <v>395.88</v>
      </c>
    </row>
    <row r="31" spans="1:8" ht="15" customHeight="1" x14ac:dyDescent="0.25">
      <c r="A31" s="15" t="s">
        <v>113</v>
      </c>
      <c r="B31" s="11" t="s">
        <v>137</v>
      </c>
      <c r="D31" s="1" t="s">
        <v>354</v>
      </c>
      <c r="E31" s="1" t="s">
        <v>138</v>
      </c>
      <c r="F31" s="6">
        <v>395.88</v>
      </c>
      <c r="G31" s="6">
        <v>0</v>
      </c>
      <c r="H31" s="6">
        <f t="shared" si="0"/>
        <v>395.88</v>
      </c>
    </row>
    <row r="32" spans="1:8" ht="15" customHeight="1" x14ac:dyDescent="0.25">
      <c r="A32" s="15" t="s">
        <v>114</v>
      </c>
      <c r="B32" s="11" t="s">
        <v>140</v>
      </c>
      <c r="D32" s="1" t="s">
        <v>141</v>
      </c>
      <c r="E32" s="1" t="s">
        <v>142</v>
      </c>
      <c r="F32" s="6">
        <v>153.82</v>
      </c>
      <c r="G32" s="6">
        <v>25.64</v>
      </c>
      <c r="H32" s="6">
        <f t="shared" si="0"/>
        <v>128.18</v>
      </c>
    </row>
    <row r="33" spans="1:8" ht="15" customHeight="1" x14ac:dyDescent="0.25">
      <c r="A33" s="15" t="s">
        <v>115</v>
      </c>
      <c r="B33" s="11" t="s">
        <v>147</v>
      </c>
      <c r="D33" s="1" t="s">
        <v>356</v>
      </c>
      <c r="E33" s="1" t="s">
        <v>148</v>
      </c>
      <c r="F33" s="6">
        <v>11.48</v>
      </c>
      <c r="G33" s="6">
        <v>0</v>
      </c>
      <c r="H33" s="6">
        <f t="shared" si="0"/>
        <v>11.48</v>
      </c>
    </row>
    <row r="34" spans="1:8" ht="15" customHeight="1" x14ac:dyDescent="0.25">
      <c r="A34" s="15" t="s">
        <v>116</v>
      </c>
      <c r="B34" s="11" t="s">
        <v>147</v>
      </c>
      <c r="D34" s="1" t="s">
        <v>353</v>
      </c>
      <c r="E34" s="1" t="s">
        <v>149</v>
      </c>
      <c r="F34" s="6">
        <v>803.25</v>
      </c>
      <c r="G34" s="6">
        <v>0</v>
      </c>
      <c r="H34" s="6">
        <f t="shared" si="0"/>
        <v>803.25</v>
      </c>
    </row>
    <row r="35" spans="1:8" ht="15" customHeight="1" x14ac:dyDescent="0.25">
      <c r="A35" s="15" t="s">
        <v>117</v>
      </c>
      <c r="B35" s="11" t="s">
        <v>147</v>
      </c>
      <c r="D35" s="1" t="s">
        <v>17</v>
      </c>
      <c r="E35" s="1" t="s">
        <v>150</v>
      </c>
      <c r="F35" s="6">
        <v>1189.1500000000001</v>
      </c>
      <c r="G35" s="6">
        <v>198.19</v>
      </c>
      <c r="H35" s="6">
        <f t="shared" si="0"/>
        <v>990.96</v>
      </c>
    </row>
    <row r="36" spans="1:8" ht="15" customHeight="1" x14ac:dyDescent="0.25">
      <c r="A36" s="15" t="s">
        <v>118</v>
      </c>
      <c r="B36" s="11" t="s">
        <v>147</v>
      </c>
      <c r="D36" s="1" t="s">
        <v>51</v>
      </c>
      <c r="E36" s="1" t="s">
        <v>151</v>
      </c>
      <c r="F36" s="6">
        <v>42</v>
      </c>
      <c r="G36" s="6">
        <v>7</v>
      </c>
      <c r="H36" s="6">
        <f t="shared" si="0"/>
        <v>35</v>
      </c>
    </row>
    <row r="37" spans="1:8" ht="15" customHeight="1" x14ac:dyDescent="0.25">
      <c r="A37" s="15" t="s">
        <v>119</v>
      </c>
      <c r="B37" s="11" t="s">
        <v>147</v>
      </c>
      <c r="D37" s="1" t="s">
        <v>90</v>
      </c>
      <c r="E37" s="1" t="s">
        <v>223</v>
      </c>
      <c r="F37" s="6">
        <v>216</v>
      </c>
      <c r="G37" s="6">
        <v>36</v>
      </c>
      <c r="H37" s="6">
        <f t="shared" si="0"/>
        <v>180</v>
      </c>
    </row>
    <row r="38" spans="1:8" ht="15" customHeight="1" x14ac:dyDescent="0.25">
      <c r="A38" s="15" t="s">
        <v>120</v>
      </c>
      <c r="B38" s="11" t="s">
        <v>147</v>
      </c>
      <c r="D38" s="1" t="s">
        <v>354</v>
      </c>
      <c r="E38" s="1" t="s">
        <v>153</v>
      </c>
      <c r="F38" s="6">
        <v>15.78</v>
      </c>
      <c r="G38" s="6">
        <v>0</v>
      </c>
      <c r="H38" s="6">
        <f t="shared" si="0"/>
        <v>15.78</v>
      </c>
    </row>
    <row r="39" spans="1:8" ht="15" customHeight="1" x14ac:dyDescent="0.25">
      <c r="A39" s="15" t="s">
        <v>121</v>
      </c>
      <c r="B39" s="11" t="s">
        <v>196</v>
      </c>
      <c r="D39" s="1" t="s">
        <v>51</v>
      </c>
      <c r="E39" s="1" t="s">
        <v>199</v>
      </c>
      <c r="F39" s="6">
        <v>115.2</v>
      </c>
      <c r="G39" s="6">
        <v>19.2</v>
      </c>
      <c r="H39" s="6">
        <f t="shared" si="0"/>
        <v>96</v>
      </c>
    </row>
    <row r="40" spans="1:8" ht="15" customHeight="1" x14ac:dyDescent="0.25">
      <c r="A40" s="15" t="s">
        <v>122</v>
      </c>
      <c r="B40" s="11" t="s">
        <v>197</v>
      </c>
      <c r="D40" s="1" t="s">
        <v>198</v>
      </c>
      <c r="E40" s="1" t="s">
        <v>200</v>
      </c>
      <c r="F40" s="6">
        <v>66</v>
      </c>
      <c r="G40" s="6">
        <v>11</v>
      </c>
      <c r="H40" s="6">
        <f t="shared" si="0"/>
        <v>55</v>
      </c>
    </row>
    <row r="41" spans="1:8" ht="15" customHeight="1" x14ac:dyDescent="0.25">
      <c r="A41" s="15" t="s">
        <v>123</v>
      </c>
      <c r="B41" s="11" t="s">
        <v>197</v>
      </c>
      <c r="D41" s="1" t="s">
        <v>201</v>
      </c>
      <c r="E41" s="1" t="s">
        <v>202</v>
      </c>
      <c r="F41" s="6">
        <v>79.989999999999995</v>
      </c>
      <c r="G41" s="6">
        <v>13.33</v>
      </c>
      <c r="H41" s="6">
        <f t="shared" si="0"/>
        <v>66.66</v>
      </c>
    </row>
    <row r="42" spans="1:8" ht="15" customHeight="1" x14ac:dyDescent="0.25">
      <c r="A42" s="15" t="s">
        <v>124</v>
      </c>
      <c r="B42" s="11" t="s">
        <v>219</v>
      </c>
      <c r="D42" s="1" t="s">
        <v>354</v>
      </c>
      <c r="E42" s="1" t="s">
        <v>220</v>
      </c>
      <c r="F42" s="6">
        <v>395.88</v>
      </c>
      <c r="G42" s="6">
        <v>0</v>
      </c>
      <c r="H42" s="6">
        <f t="shared" si="0"/>
        <v>395.88</v>
      </c>
    </row>
    <row r="43" spans="1:8" ht="15" customHeight="1" x14ac:dyDescent="0.25">
      <c r="A43" s="15" t="s">
        <v>125</v>
      </c>
      <c r="B43" s="11" t="s">
        <v>225</v>
      </c>
      <c r="D43" s="1" t="s">
        <v>353</v>
      </c>
      <c r="E43" s="1" t="s">
        <v>226</v>
      </c>
      <c r="F43" s="6">
        <v>388.5</v>
      </c>
      <c r="G43" s="6">
        <v>0</v>
      </c>
      <c r="H43" s="6">
        <f t="shared" si="0"/>
        <v>388.5</v>
      </c>
    </row>
    <row r="44" spans="1:8" ht="15" customHeight="1" x14ac:dyDescent="0.25">
      <c r="A44" s="15" t="s">
        <v>126</v>
      </c>
      <c r="B44" s="11" t="s">
        <v>225</v>
      </c>
      <c r="D44" s="1" t="s">
        <v>17</v>
      </c>
      <c r="E44" s="1" t="s">
        <v>227</v>
      </c>
      <c r="F44" s="6">
        <v>83.76</v>
      </c>
      <c r="G44" s="6">
        <v>13.96</v>
      </c>
      <c r="H44" s="6">
        <f t="shared" si="0"/>
        <v>69.800000000000011</v>
      </c>
    </row>
    <row r="45" spans="1:8" ht="15" customHeight="1" x14ac:dyDescent="0.25">
      <c r="A45" s="15" t="s">
        <v>152</v>
      </c>
      <c r="B45" s="11" t="s">
        <v>225</v>
      </c>
      <c r="D45" s="1" t="s">
        <v>354</v>
      </c>
      <c r="E45" s="1" t="s">
        <v>228</v>
      </c>
      <c r="F45" s="6">
        <v>18.64</v>
      </c>
      <c r="G45" s="6">
        <v>0</v>
      </c>
      <c r="H45" s="6">
        <f t="shared" si="0"/>
        <v>18.64</v>
      </c>
    </row>
    <row r="46" spans="1:8" ht="15" customHeight="1" x14ac:dyDescent="0.25">
      <c r="A46" s="15" t="s">
        <v>154</v>
      </c>
      <c r="B46" s="11" t="s">
        <v>229</v>
      </c>
      <c r="D46" s="1" t="s">
        <v>354</v>
      </c>
      <c r="E46" s="1" t="s">
        <v>230</v>
      </c>
      <c r="F46" s="6">
        <v>395.88</v>
      </c>
      <c r="G46" s="6">
        <v>0</v>
      </c>
      <c r="H46" s="6">
        <f t="shared" si="0"/>
        <v>395.88</v>
      </c>
    </row>
    <row r="47" spans="1:8" ht="15" customHeight="1" x14ac:dyDescent="0.25">
      <c r="A47" s="15" t="s">
        <v>155</v>
      </c>
      <c r="B47" s="11" t="s">
        <v>233</v>
      </c>
      <c r="D47" s="1" t="s">
        <v>234</v>
      </c>
      <c r="E47" s="1" t="s">
        <v>235</v>
      </c>
      <c r="F47" s="6">
        <v>66.06</v>
      </c>
      <c r="G47" s="6">
        <v>11.01</v>
      </c>
      <c r="H47" s="6">
        <f t="shared" si="0"/>
        <v>55.050000000000004</v>
      </c>
    </row>
    <row r="48" spans="1:8" ht="15" customHeight="1" x14ac:dyDescent="0.25">
      <c r="A48" s="15" t="s">
        <v>156</v>
      </c>
      <c r="B48" s="11" t="s">
        <v>236</v>
      </c>
      <c r="D48" s="1" t="s">
        <v>353</v>
      </c>
      <c r="E48" s="1" t="s">
        <v>237</v>
      </c>
      <c r="F48" s="6">
        <v>393.75</v>
      </c>
      <c r="G48" s="6">
        <v>0</v>
      </c>
      <c r="H48" s="6">
        <f t="shared" si="0"/>
        <v>393.75</v>
      </c>
    </row>
    <row r="49" spans="1:8" ht="15" customHeight="1" x14ac:dyDescent="0.25">
      <c r="A49" s="15" t="s">
        <v>157</v>
      </c>
      <c r="B49" s="11" t="s">
        <v>236</v>
      </c>
      <c r="D49" s="1" t="s">
        <v>238</v>
      </c>
      <c r="E49" s="1" t="s">
        <v>239</v>
      </c>
      <c r="F49" s="6">
        <v>126</v>
      </c>
      <c r="G49" s="6">
        <v>21</v>
      </c>
      <c r="H49" s="6">
        <f t="shared" si="0"/>
        <v>105</v>
      </c>
    </row>
    <row r="50" spans="1:8" ht="15" customHeight="1" x14ac:dyDescent="0.25">
      <c r="A50" s="15" t="s">
        <v>158</v>
      </c>
      <c r="B50" s="11" t="s">
        <v>236</v>
      </c>
      <c r="D50" s="1" t="s">
        <v>240</v>
      </c>
      <c r="E50" s="1" t="s">
        <v>241</v>
      </c>
      <c r="F50" s="6">
        <v>70</v>
      </c>
      <c r="G50" s="6">
        <v>0</v>
      </c>
      <c r="H50" s="6">
        <f t="shared" si="0"/>
        <v>70</v>
      </c>
    </row>
    <row r="51" spans="1:8" ht="15" customHeight="1" x14ac:dyDescent="0.25">
      <c r="A51" s="15" t="s">
        <v>159</v>
      </c>
      <c r="B51" s="11" t="s">
        <v>236</v>
      </c>
      <c r="D51" s="1" t="s">
        <v>354</v>
      </c>
      <c r="E51" s="1" t="s">
        <v>242</v>
      </c>
      <c r="F51" s="6">
        <v>4.8499999999999996</v>
      </c>
      <c r="G51" s="6">
        <v>0</v>
      </c>
      <c r="H51" s="6">
        <f t="shared" si="0"/>
        <v>4.8499999999999996</v>
      </c>
    </row>
    <row r="52" spans="1:8" ht="15" customHeight="1" x14ac:dyDescent="0.25">
      <c r="A52" s="15" t="s">
        <v>160</v>
      </c>
      <c r="B52" s="11" t="s">
        <v>243</v>
      </c>
      <c r="D52" s="1" t="s">
        <v>244</v>
      </c>
      <c r="E52" s="1" t="s">
        <v>245</v>
      </c>
      <c r="F52" s="6">
        <v>35</v>
      </c>
      <c r="G52" s="6">
        <v>0</v>
      </c>
      <c r="H52" s="6">
        <f t="shared" si="0"/>
        <v>35</v>
      </c>
    </row>
    <row r="53" spans="1:8" ht="15" customHeight="1" x14ac:dyDescent="0.25">
      <c r="A53" s="15" t="s">
        <v>161</v>
      </c>
      <c r="B53" s="11" t="s">
        <v>246</v>
      </c>
      <c r="D53" s="1" t="s">
        <v>51</v>
      </c>
      <c r="E53" s="1" t="s">
        <v>264</v>
      </c>
      <c r="F53" s="6">
        <v>193.33</v>
      </c>
      <c r="G53" s="6">
        <v>0</v>
      </c>
      <c r="H53" s="6">
        <f t="shared" si="0"/>
        <v>193.33</v>
      </c>
    </row>
    <row r="54" spans="1:8" ht="15" customHeight="1" x14ac:dyDescent="0.25">
      <c r="A54" s="15" t="s">
        <v>162</v>
      </c>
      <c r="B54" s="11" t="s">
        <v>249</v>
      </c>
      <c r="D54" s="1" t="s">
        <v>354</v>
      </c>
      <c r="E54" s="1" t="s">
        <v>250</v>
      </c>
      <c r="F54" s="6">
        <v>395.88</v>
      </c>
      <c r="G54" s="6">
        <v>0</v>
      </c>
      <c r="H54" s="6">
        <f t="shared" si="0"/>
        <v>395.88</v>
      </c>
    </row>
    <row r="55" spans="1:8" ht="15" customHeight="1" x14ac:dyDescent="0.25">
      <c r="A55" s="15" t="s">
        <v>163</v>
      </c>
      <c r="B55" s="11" t="s">
        <v>254</v>
      </c>
      <c r="D55" s="1" t="s">
        <v>255</v>
      </c>
      <c r="E55" s="1" t="s">
        <v>256</v>
      </c>
      <c r="F55" s="6">
        <v>21.6</v>
      </c>
      <c r="G55" s="6">
        <v>3.6</v>
      </c>
      <c r="H55" s="6">
        <f t="shared" si="0"/>
        <v>18</v>
      </c>
    </row>
    <row r="56" spans="1:8" ht="15" customHeight="1" x14ac:dyDescent="0.25">
      <c r="A56" s="15" t="s">
        <v>164</v>
      </c>
      <c r="B56" s="11" t="s">
        <v>257</v>
      </c>
      <c r="D56" s="1" t="s">
        <v>353</v>
      </c>
      <c r="E56" s="1" t="s">
        <v>258</v>
      </c>
      <c r="F56" s="6">
        <v>325.5</v>
      </c>
      <c r="G56" s="6">
        <v>0</v>
      </c>
      <c r="H56" s="6">
        <f t="shared" si="0"/>
        <v>325.5</v>
      </c>
    </row>
    <row r="57" spans="1:8" ht="15" customHeight="1" x14ac:dyDescent="0.25">
      <c r="A57" s="15" t="s">
        <v>165</v>
      </c>
      <c r="B57" s="11" t="s">
        <v>257</v>
      </c>
      <c r="C57" s="41">
        <v>45261</v>
      </c>
      <c r="D57" s="1" t="s">
        <v>38</v>
      </c>
      <c r="E57" s="1" t="s">
        <v>259</v>
      </c>
      <c r="F57" s="6">
        <v>44.6</v>
      </c>
      <c r="G57" s="6">
        <v>0</v>
      </c>
      <c r="H57" s="6">
        <f t="shared" si="0"/>
        <v>44.6</v>
      </c>
    </row>
    <row r="58" spans="1:8" ht="15" customHeight="1" x14ac:dyDescent="0.25">
      <c r="A58" s="15" t="s">
        <v>166</v>
      </c>
      <c r="B58" s="11" t="s">
        <v>257</v>
      </c>
      <c r="D58" s="1" t="s">
        <v>354</v>
      </c>
      <c r="E58" s="1" t="s">
        <v>260</v>
      </c>
      <c r="F58" s="6">
        <v>248.36</v>
      </c>
      <c r="G58" s="6">
        <v>0</v>
      </c>
      <c r="H58" s="6">
        <f t="shared" si="0"/>
        <v>248.36</v>
      </c>
    </row>
    <row r="59" spans="1:8" ht="15" customHeight="1" x14ac:dyDescent="0.25">
      <c r="A59" s="15" t="s">
        <v>167</v>
      </c>
      <c r="B59" s="11" t="s">
        <v>261</v>
      </c>
      <c r="D59" s="1" t="s">
        <v>262</v>
      </c>
      <c r="E59" s="1" t="s">
        <v>263</v>
      </c>
      <c r="F59" s="6">
        <v>3.45</v>
      </c>
      <c r="G59" s="6">
        <v>0</v>
      </c>
      <c r="H59" s="6">
        <f t="shared" si="0"/>
        <v>3.45</v>
      </c>
    </row>
    <row r="60" spans="1:8" ht="15" customHeight="1" x14ac:dyDescent="0.25">
      <c r="A60" s="15" t="s">
        <v>168</v>
      </c>
      <c r="B60" s="11" t="s">
        <v>267</v>
      </c>
      <c r="D60" s="1" t="s">
        <v>354</v>
      </c>
      <c r="E60" s="1" t="s">
        <v>268</v>
      </c>
      <c r="F60" s="6">
        <v>395.88</v>
      </c>
      <c r="G60" s="6">
        <v>0</v>
      </c>
      <c r="H60" s="6">
        <f t="shared" si="0"/>
        <v>395.88</v>
      </c>
    </row>
    <row r="61" spans="1:8" ht="15" customHeight="1" x14ac:dyDescent="0.25">
      <c r="A61" s="15" t="s">
        <v>169</v>
      </c>
      <c r="B61" s="11" t="s">
        <v>270</v>
      </c>
      <c r="D61" s="1" t="s">
        <v>271</v>
      </c>
      <c r="E61" s="1" t="s">
        <v>286</v>
      </c>
      <c r="F61" s="6">
        <v>21.95</v>
      </c>
      <c r="G61" s="6">
        <v>3.66</v>
      </c>
      <c r="H61" s="6">
        <f t="shared" si="0"/>
        <v>18.29</v>
      </c>
    </row>
    <row r="62" spans="1:8" ht="15" customHeight="1" x14ac:dyDescent="0.25">
      <c r="A62" s="15" t="s">
        <v>170</v>
      </c>
      <c r="B62" s="11" t="s">
        <v>272</v>
      </c>
      <c r="D62" s="1" t="s">
        <v>51</v>
      </c>
      <c r="E62" s="1" t="s">
        <v>280</v>
      </c>
      <c r="F62" s="6">
        <v>72</v>
      </c>
      <c r="G62" s="6">
        <v>12</v>
      </c>
      <c r="H62" s="6">
        <f t="shared" si="0"/>
        <v>60</v>
      </c>
    </row>
    <row r="63" spans="1:8" ht="15" customHeight="1" x14ac:dyDescent="0.25">
      <c r="A63" s="15" t="s">
        <v>171</v>
      </c>
      <c r="B63" s="11" t="s">
        <v>272</v>
      </c>
      <c r="D63" s="1" t="s">
        <v>353</v>
      </c>
      <c r="E63" s="1" t="s">
        <v>274</v>
      </c>
      <c r="F63" s="6">
        <v>341.25</v>
      </c>
      <c r="G63" s="6">
        <v>0</v>
      </c>
      <c r="H63" s="6">
        <f t="shared" si="0"/>
        <v>341.25</v>
      </c>
    </row>
    <row r="64" spans="1:8" ht="15" customHeight="1" x14ac:dyDescent="0.25">
      <c r="A64" s="15" t="s">
        <v>172</v>
      </c>
      <c r="B64" s="11" t="s">
        <v>272</v>
      </c>
      <c r="D64" s="1" t="s">
        <v>354</v>
      </c>
      <c r="E64" s="1" t="s">
        <v>276</v>
      </c>
      <c r="F64" s="6">
        <v>46.48</v>
      </c>
      <c r="G64" s="6">
        <v>0</v>
      </c>
      <c r="H64" s="6">
        <f t="shared" si="0"/>
        <v>46.48</v>
      </c>
    </row>
    <row r="65" spans="1:8" ht="15" customHeight="1" x14ac:dyDescent="0.25">
      <c r="A65" s="15" t="s">
        <v>173</v>
      </c>
      <c r="B65" s="11" t="s">
        <v>275</v>
      </c>
      <c r="D65" s="1" t="s">
        <v>277</v>
      </c>
      <c r="E65" s="1" t="s">
        <v>281</v>
      </c>
      <c r="F65" s="6">
        <v>164.64</v>
      </c>
      <c r="G65" s="6">
        <v>27.44</v>
      </c>
      <c r="H65" s="6">
        <f t="shared" si="0"/>
        <v>137.19999999999999</v>
      </c>
    </row>
    <row r="66" spans="1:8" ht="15" customHeight="1" x14ac:dyDescent="0.25">
      <c r="A66" s="15" t="s">
        <v>174</v>
      </c>
      <c r="B66" s="11" t="s">
        <v>275</v>
      </c>
      <c r="D66" s="1" t="s">
        <v>354</v>
      </c>
      <c r="E66" s="1" t="s">
        <v>278</v>
      </c>
      <c r="F66" s="6">
        <v>437.6</v>
      </c>
      <c r="G66" s="6">
        <v>0</v>
      </c>
      <c r="H66" s="6">
        <f t="shared" si="0"/>
        <v>437.6</v>
      </c>
    </row>
    <row r="67" spans="1:8" ht="15" customHeight="1" x14ac:dyDescent="0.25">
      <c r="A67" s="15" t="s">
        <v>175</v>
      </c>
      <c r="B67" s="11" t="s">
        <v>279</v>
      </c>
      <c r="C67" s="1">
        <v>2931081</v>
      </c>
      <c r="D67" s="1" t="s">
        <v>282</v>
      </c>
      <c r="E67" s="1" t="s">
        <v>283</v>
      </c>
      <c r="F67" s="6">
        <v>76.8</v>
      </c>
      <c r="G67" s="6">
        <v>12.8</v>
      </c>
      <c r="H67" s="6">
        <f t="shared" si="0"/>
        <v>64</v>
      </c>
    </row>
    <row r="68" spans="1:8" ht="15" customHeight="1" x14ac:dyDescent="0.25">
      <c r="A68" s="15" t="s">
        <v>176</v>
      </c>
      <c r="B68" s="11" t="s">
        <v>288</v>
      </c>
      <c r="C68" s="1">
        <v>2697</v>
      </c>
      <c r="D68" s="1" t="s">
        <v>198</v>
      </c>
      <c r="E68" s="1" t="s">
        <v>287</v>
      </c>
      <c r="F68" s="6">
        <v>334.8</v>
      </c>
      <c r="G68" s="6">
        <v>55.8</v>
      </c>
      <c r="H68" s="6">
        <f t="shared" si="0"/>
        <v>279</v>
      </c>
    </row>
    <row r="69" spans="1:8" ht="15" customHeight="1" x14ac:dyDescent="0.25">
      <c r="A69" s="15" t="s">
        <v>177</v>
      </c>
      <c r="B69" s="11" t="s">
        <v>289</v>
      </c>
      <c r="D69" s="1" t="s">
        <v>355</v>
      </c>
      <c r="E69" s="1" t="s">
        <v>290</v>
      </c>
      <c r="F69" s="6">
        <v>40.700000000000003</v>
      </c>
      <c r="G69" s="6">
        <v>6.79</v>
      </c>
      <c r="H69" s="6">
        <f t="shared" si="0"/>
        <v>33.910000000000004</v>
      </c>
    </row>
    <row r="70" spans="1:8" ht="15" customHeight="1" x14ac:dyDescent="0.25">
      <c r="A70" s="15" t="s">
        <v>178</v>
      </c>
      <c r="B70" s="11" t="s">
        <v>289</v>
      </c>
      <c r="C70" s="1">
        <v>15496</v>
      </c>
      <c r="D70" s="1" t="s">
        <v>291</v>
      </c>
      <c r="E70" s="1" t="s">
        <v>292</v>
      </c>
      <c r="F70" s="6">
        <v>296.39999999999998</v>
      </c>
      <c r="G70" s="6">
        <v>49.4</v>
      </c>
      <c r="H70" s="6">
        <f t="shared" si="0"/>
        <v>246.99999999999997</v>
      </c>
    </row>
    <row r="71" spans="1:8" ht="15" customHeight="1" x14ac:dyDescent="0.25">
      <c r="A71" s="15" t="s">
        <v>179</v>
      </c>
      <c r="B71" s="11" t="s">
        <v>289</v>
      </c>
      <c r="D71" s="1" t="s">
        <v>353</v>
      </c>
      <c r="E71" s="1" t="s">
        <v>293</v>
      </c>
      <c r="F71" s="6">
        <v>341.25</v>
      </c>
      <c r="G71" s="6">
        <v>0</v>
      </c>
      <c r="H71" s="6">
        <f t="shared" si="0"/>
        <v>341.25</v>
      </c>
    </row>
    <row r="72" spans="1:8" ht="15" customHeight="1" x14ac:dyDescent="0.25">
      <c r="A72" s="15" t="s">
        <v>180</v>
      </c>
      <c r="B72" s="11" t="s">
        <v>289</v>
      </c>
      <c r="C72" s="1">
        <v>700</v>
      </c>
      <c r="D72" s="1" t="s">
        <v>22</v>
      </c>
      <c r="E72" s="1" t="s">
        <v>294</v>
      </c>
      <c r="F72" s="6">
        <v>70</v>
      </c>
      <c r="G72" s="6">
        <v>0</v>
      </c>
      <c r="H72" s="6">
        <f t="shared" si="0"/>
        <v>70</v>
      </c>
    </row>
    <row r="73" spans="1:8" ht="15" customHeight="1" x14ac:dyDescent="0.25">
      <c r="A73" s="15" t="s">
        <v>181</v>
      </c>
      <c r="B73" s="11" t="s">
        <v>289</v>
      </c>
      <c r="D73" s="1" t="s">
        <v>354</v>
      </c>
      <c r="E73" s="1" t="s">
        <v>300</v>
      </c>
      <c r="F73" s="6">
        <v>9.1999999999999993</v>
      </c>
      <c r="G73" s="6">
        <v>0</v>
      </c>
      <c r="H73" s="6">
        <f t="shared" si="0"/>
        <v>9.1999999999999993</v>
      </c>
    </row>
    <row r="74" spans="1:8" ht="15" customHeight="1" x14ac:dyDescent="0.25">
      <c r="A74" s="15" t="s">
        <v>182</v>
      </c>
      <c r="B74" s="11" t="s">
        <v>289</v>
      </c>
      <c r="C74" s="41">
        <v>45292</v>
      </c>
      <c r="D74" s="1" t="s">
        <v>38</v>
      </c>
      <c r="E74" s="1" t="s">
        <v>259</v>
      </c>
      <c r="F74" s="6">
        <v>5.6</v>
      </c>
      <c r="G74" s="6">
        <v>0</v>
      </c>
      <c r="H74" s="6">
        <f t="shared" si="0"/>
        <v>5.6</v>
      </c>
    </row>
    <row r="75" spans="1:8" ht="28.5" customHeight="1" x14ac:dyDescent="0.25">
      <c r="A75" s="15" t="s">
        <v>183</v>
      </c>
      <c r="B75" s="11" t="s">
        <v>296</v>
      </c>
      <c r="C75" s="36" t="s">
        <v>299</v>
      </c>
      <c r="D75" s="1" t="s">
        <v>282</v>
      </c>
      <c r="E75" s="1" t="s">
        <v>297</v>
      </c>
      <c r="F75" s="6">
        <v>153.6</v>
      </c>
      <c r="G75" s="6">
        <v>25.8</v>
      </c>
      <c r="H75" s="6">
        <f t="shared" si="0"/>
        <v>127.8</v>
      </c>
    </row>
    <row r="76" spans="1:8" ht="15" customHeight="1" x14ac:dyDescent="0.25">
      <c r="A76" s="15" t="s">
        <v>184</v>
      </c>
      <c r="B76" s="11" t="s">
        <v>296</v>
      </c>
      <c r="D76" s="1" t="s">
        <v>298</v>
      </c>
      <c r="E76" s="1" t="s">
        <v>357</v>
      </c>
      <c r="F76" s="6">
        <v>1.85</v>
      </c>
      <c r="G76" s="6">
        <v>0.31</v>
      </c>
      <c r="H76" s="6">
        <f t="shared" si="0"/>
        <v>1.54</v>
      </c>
    </row>
    <row r="77" spans="1:8" ht="15" customHeight="1" x14ac:dyDescent="0.25">
      <c r="A77" s="15" t="s">
        <v>185</v>
      </c>
      <c r="B77" s="11" t="s">
        <v>301</v>
      </c>
      <c r="C77" s="1">
        <v>403087</v>
      </c>
      <c r="D77" s="1" t="s">
        <v>277</v>
      </c>
      <c r="E77" s="1" t="s">
        <v>305</v>
      </c>
      <c r="F77" s="6">
        <v>159.9</v>
      </c>
      <c r="G77" s="6">
        <v>26.65</v>
      </c>
      <c r="H77" s="6">
        <f t="shared" si="0"/>
        <v>133.25</v>
      </c>
    </row>
    <row r="78" spans="1:8" ht="15" customHeight="1" x14ac:dyDescent="0.25">
      <c r="A78" s="15" t="s">
        <v>186</v>
      </c>
      <c r="B78" s="11" t="s">
        <v>301</v>
      </c>
      <c r="C78" s="1" t="s">
        <v>306</v>
      </c>
      <c r="D78" s="1" t="s">
        <v>302</v>
      </c>
      <c r="E78" s="1" t="s">
        <v>307</v>
      </c>
      <c r="F78" s="6">
        <v>396</v>
      </c>
      <c r="G78" s="6">
        <v>0</v>
      </c>
      <c r="H78" s="6">
        <f t="shared" si="0"/>
        <v>396</v>
      </c>
    </row>
    <row r="79" spans="1:8" ht="15" customHeight="1" x14ac:dyDescent="0.25">
      <c r="A79" s="15" t="s">
        <v>187</v>
      </c>
      <c r="B79" s="11" t="s">
        <v>303</v>
      </c>
      <c r="C79" s="1" t="s">
        <v>308</v>
      </c>
      <c r="D79" s="1" t="s">
        <v>304</v>
      </c>
      <c r="E79" s="1" t="s">
        <v>307</v>
      </c>
      <c r="F79" s="6">
        <v>210.55</v>
      </c>
      <c r="G79" s="6">
        <v>9.65</v>
      </c>
      <c r="H79" s="6">
        <f t="shared" si="0"/>
        <v>200.9</v>
      </c>
    </row>
    <row r="80" spans="1:8" ht="15" customHeight="1" x14ac:dyDescent="0.25">
      <c r="A80" s="15" t="s">
        <v>188</v>
      </c>
      <c r="B80" s="11" t="s">
        <v>303</v>
      </c>
      <c r="C80" s="1" t="s">
        <v>309</v>
      </c>
      <c r="D80" s="1" t="s">
        <v>304</v>
      </c>
      <c r="E80" s="1" t="s">
        <v>307</v>
      </c>
      <c r="F80" s="6">
        <v>149.69999999999999</v>
      </c>
      <c r="G80" s="6">
        <v>9.65</v>
      </c>
      <c r="H80" s="6">
        <f t="shared" si="0"/>
        <v>140.04999999999998</v>
      </c>
    </row>
    <row r="81" spans="1:8" ht="15" customHeight="1" x14ac:dyDescent="0.25">
      <c r="A81" s="15" t="s">
        <v>189</v>
      </c>
      <c r="B81" s="11" t="s">
        <v>310</v>
      </c>
      <c r="D81" s="1" t="s">
        <v>354</v>
      </c>
      <c r="E81" s="1" t="s">
        <v>311</v>
      </c>
      <c r="F81" s="6">
        <v>437.6</v>
      </c>
      <c r="G81" s="6">
        <v>0</v>
      </c>
      <c r="H81" s="6">
        <f t="shared" si="0"/>
        <v>437.6</v>
      </c>
    </row>
    <row r="82" spans="1:8" ht="15" customHeight="1" x14ac:dyDescent="0.25">
      <c r="A82" s="15" t="s">
        <v>190</v>
      </c>
      <c r="B82" s="11" t="s">
        <v>315</v>
      </c>
      <c r="D82" s="1" t="s">
        <v>255</v>
      </c>
      <c r="E82" s="1" t="s">
        <v>314</v>
      </c>
      <c r="F82" s="6">
        <v>12.6</v>
      </c>
      <c r="G82" s="6">
        <v>2.1</v>
      </c>
      <c r="H82" s="6">
        <f t="shared" si="0"/>
        <v>10.5</v>
      </c>
    </row>
    <row r="83" spans="1:8" ht="15" customHeight="1" x14ac:dyDescent="0.25">
      <c r="A83" s="15" t="s">
        <v>191</v>
      </c>
      <c r="B83" s="11" t="s">
        <v>319</v>
      </c>
      <c r="D83" s="1" t="s">
        <v>320</v>
      </c>
      <c r="E83" s="1" t="s">
        <v>321</v>
      </c>
      <c r="F83" s="6">
        <v>49.46</v>
      </c>
      <c r="G83" s="6">
        <v>0</v>
      </c>
      <c r="H83" s="6">
        <f t="shared" si="0"/>
        <v>49.46</v>
      </c>
    </row>
    <row r="84" spans="1:8" ht="15" customHeight="1" x14ac:dyDescent="0.25">
      <c r="A84" s="15" t="s">
        <v>192</v>
      </c>
      <c r="B84" s="11" t="s">
        <v>322</v>
      </c>
      <c r="C84" s="1">
        <v>1331</v>
      </c>
      <c r="D84" s="1" t="s">
        <v>51</v>
      </c>
      <c r="E84" s="1" t="s">
        <v>323</v>
      </c>
      <c r="F84" s="6">
        <v>36</v>
      </c>
      <c r="G84" s="6">
        <v>6</v>
      </c>
      <c r="H84" s="6">
        <f t="shared" si="0"/>
        <v>30</v>
      </c>
    </row>
    <row r="85" spans="1:8" ht="15" customHeight="1" x14ac:dyDescent="0.25">
      <c r="A85" s="15" t="s">
        <v>193</v>
      </c>
      <c r="B85" s="11" t="s">
        <v>322</v>
      </c>
      <c r="C85" s="1" t="s">
        <v>324</v>
      </c>
      <c r="D85" s="1" t="s">
        <v>38</v>
      </c>
      <c r="E85" s="1" t="s">
        <v>259</v>
      </c>
      <c r="F85" s="6">
        <v>13.8</v>
      </c>
      <c r="G85" s="6">
        <v>0</v>
      </c>
      <c r="H85" s="6">
        <f t="shared" si="0"/>
        <v>13.8</v>
      </c>
    </row>
    <row r="86" spans="1:8" ht="15" customHeight="1" x14ac:dyDescent="0.25">
      <c r="A86" s="15" t="s">
        <v>194</v>
      </c>
      <c r="B86" s="11" t="s">
        <v>322</v>
      </c>
      <c r="C86" s="41">
        <v>45323</v>
      </c>
      <c r="D86" s="1" t="s">
        <v>353</v>
      </c>
      <c r="E86" s="1" t="s">
        <v>331</v>
      </c>
      <c r="F86" s="6">
        <v>304.5</v>
      </c>
      <c r="G86" s="6">
        <v>0</v>
      </c>
      <c r="H86" s="6">
        <f t="shared" si="0"/>
        <v>304.5</v>
      </c>
    </row>
    <row r="87" spans="1:8" ht="15" customHeight="1" x14ac:dyDescent="0.25">
      <c r="A87" s="15" t="s">
        <v>195</v>
      </c>
      <c r="B87" s="11" t="s">
        <v>322</v>
      </c>
      <c r="C87" s="1">
        <v>177877</v>
      </c>
      <c r="D87" s="1" t="s">
        <v>332</v>
      </c>
      <c r="E87" s="1" t="s">
        <v>358</v>
      </c>
      <c r="F87" s="6">
        <v>29.99</v>
      </c>
      <c r="G87" s="6">
        <v>5</v>
      </c>
      <c r="H87" s="6">
        <f t="shared" si="0"/>
        <v>24.99</v>
      </c>
    </row>
    <row r="88" spans="1:8" ht="15" customHeight="1" x14ac:dyDescent="0.25">
      <c r="A88" s="15" t="s">
        <v>325</v>
      </c>
      <c r="B88" s="11" t="s">
        <v>322</v>
      </c>
      <c r="D88" s="1" t="s">
        <v>93</v>
      </c>
      <c r="E88" s="1" t="s">
        <v>333</v>
      </c>
      <c r="F88" s="6">
        <v>275</v>
      </c>
      <c r="G88" s="6">
        <v>0</v>
      </c>
      <c r="H88" s="6">
        <f t="shared" si="0"/>
        <v>275</v>
      </c>
    </row>
    <row r="89" spans="1:8" ht="15" customHeight="1" x14ac:dyDescent="0.25">
      <c r="A89" s="15" t="s">
        <v>107</v>
      </c>
      <c r="B89" s="11" t="s">
        <v>322</v>
      </c>
      <c r="C89" s="1">
        <v>143455</v>
      </c>
      <c r="D89" s="1" t="s">
        <v>334</v>
      </c>
      <c r="E89" s="1" t="s">
        <v>335</v>
      </c>
      <c r="F89" s="6">
        <v>39.46</v>
      </c>
      <c r="G89" s="6">
        <v>6.58</v>
      </c>
      <c r="H89" s="6">
        <f t="shared" si="0"/>
        <v>32.880000000000003</v>
      </c>
    </row>
    <row r="90" spans="1:8" ht="15" customHeight="1" x14ac:dyDescent="0.25">
      <c r="A90" s="15" t="s">
        <v>326</v>
      </c>
      <c r="B90" s="11" t="s">
        <v>322</v>
      </c>
      <c r="C90" s="1">
        <v>15620</v>
      </c>
      <c r="D90" s="1" t="s">
        <v>291</v>
      </c>
      <c r="E90" s="1" t="s">
        <v>287</v>
      </c>
      <c r="F90" s="6">
        <v>109.8</v>
      </c>
      <c r="G90" s="6">
        <v>18.3</v>
      </c>
      <c r="H90" s="6">
        <f t="shared" si="0"/>
        <v>91.5</v>
      </c>
    </row>
    <row r="91" spans="1:8" ht="15" customHeight="1" x14ac:dyDescent="0.25">
      <c r="A91" s="15" t="s">
        <v>327</v>
      </c>
      <c r="B91" s="11" t="s">
        <v>322</v>
      </c>
      <c r="C91" s="1">
        <v>2412</v>
      </c>
      <c r="D91" s="1" t="s">
        <v>336</v>
      </c>
      <c r="E91" s="1" t="s">
        <v>337</v>
      </c>
      <c r="F91" s="6">
        <v>13.33</v>
      </c>
      <c r="G91" s="6">
        <v>0</v>
      </c>
      <c r="H91" s="6">
        <f t="shared" si="0"/>
        <v>13.33</v>
      </c>
    </row>
    <row r="92" spans="1:8" ht="15" customHeight="1" x14ac:dyDescent="0.25">
      <c r="A92" s="15" t="s">
        <v>328</v>
      </c>
      <c r="B92" s="11" t="s">
        <v>322</v>
      </c>
      <c r="D92" s="1" t="s">
        <v>354</v>
      </c>
      <c r="E92" s="1" t="s">
        <v>338</v>
      </c>
      <c r="F92" s="6">
        <v>7.92</v>
      </c>
      <c r="G92" s="6">
        <v>0</v>
      </c>
      <c r="H92" s="6">
        <f t="shared" si="0"/>
        <v>7.92</v>
      </c>
    </row>
    <row r="93" spans="1:8" ht="15" customHeight="1" x14ac:dyDescent="0.25">
      <c r="A93" s="15" t="s">
        <v>329</v>
      </c>
      <c r="B93" s="11" t="s">
        <v>322</v>
      </c>
      <c r="C93" s="1">
        <v>5175</v>
      </c>
      <c r="D93" s="1" t="s">
        <v>340</v>
      </c>
      <c r="E93" s="1" t="s">
        <v>341</v>
      </c>
      <c r="F93" s="6">
        <v>1263.5999999999999</v>
      </c>
      <c r="G93" s="6">
        <v>210.6</v>
      </c>
      <c r="H93" s="6">
        <f t="shared" si="0"/>
        <v>1053</v>
      </c>
    </row>
    <row r="94" spans="1:8" ht="15" customHeight="1" x14ac:dyDescent="0.25">
      <c r="A94" s="15" t="s">
        <v>330</v>
      </c>
      <c r="B94" s="11" t="s">
        <v>346</v>
      </c>
      <c r="D94" s="1" t="s">
        <v>345</v>
      </c>
      <c r="E94" s="1" t="s">
        <v>307</v>
      </c>
      <c r="F94" s="6">
        <v>115</v>
      </c>
      <c r="G94" s="6">
        <v>0</v>
      </c>
      <c r="H94" s="6">
        <f t="shared" si="0"/>
        <v>115</v>
      </c>
    </row>
    <row r="95" spans="1:8" ht="15" customHeight="1" x14ac:dyDescent="0.25">
      <c r="A95" s="15" t="s">
        <v>339</v>
      </c>
      <c r="B95" s="11" t="s">
        <v>350</v>
      </c>
      <c r="D95" s="1" t="s">
        <v>354</v>
      </c>
      <c r="E95" s="1" t="s">
        <v>351</v>
      </c>
      <c r="F95" s="6">
        <v>437.6</v>
      </c>
      <c r="G95" s="6">
        <v>0</v>
      </c>
      <c r="H95" s="6">
        <f t="shared" si="0"/>
        <v>437.6</v>
      </c>
    </row>
    <row r="96" spans="1:8" ht="15" customHeight="1" thickBot="1" x14ac:dyDescent="0.3">
      <c r="F96" s="29">
        <f>SUM(F6:F95)</f>
        <v>20227.609999999993</v>
      </c>
      <c r="G96" s="29">
        <f>SUM(G6:G95)</f>
        <v>1109.1899999999998</v>
      </c>
      <c r="H96" s="29">
        <f>SUM(H6:H95)</f>
        <v>19118.419999999998</v>
      </c>
    </row>
    <row r="97" spans="1:8" ht="15" customHeight="1" thickTop="1" x14ac:dyDescent="0.25">
      <c r="F97" s="5"/>
      <c r="G97" s="5"/>
      <c r="H97" s="5"/>
    </row>
    <row r="98" spans="1:8" s="4" customFormat="1" ht="15" customHeight="1" x14ac:dyDescent="0.25">
      <c r="A98" s="30"/>
      <c r="B98" s="4" t="s">
        <v>9</v>
      </c>
      <c r="F98" s="5">
        <f>F96</f>
        <v>20227.609999999993</v>
      </c>
      <c r="G98" s="5">
        <f>G96</f>
        <v>1109.1899999999998</v>
      </c>
      <c r="H98" s="5">
        <f>H96</f>
        <v>19118.419999999998</v>
      </c>
    </row>
    <row r="99" spans="1:8" ht="15" customHeight="1" x14ac:dyDescent="0.25">
      <c r="F99" s="6"/>
      <c r="G99" s="6"/>
      <c r="H99" s="6"/>
    </row>
    <row r="100" spans="1:8" s="4" customFormat="1" ht="15" customHeight="1" x14ac:dyDescent="0.25">
      <c r="A100" s="30"/>
      <c r="B100" s="4" t="s">
        <v>10</v>
      </c>
      <c r="F100" s="5"/>
      <c r="G100" s="5"/>
      <c r="H100" s="5"/>
    </row>
    <row r="104" spans="1:8" ht="15" customHeight="1" x14ac:dyDescent="0.25">
      <c r="F104" s="31"/>
    </row>
    <row r="108" spans="1:8" ht="15" customHeight="1" x14ac:dyDescent="0.25">
      <c r="F108" s="6"/>
    </row>
    <row r="109" spans="1:8" ht="15" customHeight="1" x14ac:dyDescent="0.25">
      <c r="F109" s="6"/>
    </row>
    <row r="110" spans="1:8" ht="15" customHeight="1" x14ac:dyDescent="0.25">
      <c r="F110" s="6"/>
    </row>
  </sheetData>
  <phoneticPr fontId="9" type="noConversion"/>
  <conditionalFormatting sqref="H6:H95">
    <cfRule type="cellIs" dxfId="0" priority="9" operator="notEqual">
      <formula>#REF!</formula>
    </cfRule>
  </conditionalFormatting>
  <pageMargins left="0.70866141732283472" right="0.70866141732283472" top="0.74803149606299213" bottom="0.74803149606299213" header="0.31496062992125984" footer="0.31496062992125984"/>
  <pageSetup paperSize="9" scale="55" fitToHeight="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Receipts</vt:lpstr>
      <vt:lpstr>Payments</vt:lpstr>
      <vt:lpstr>Payments!Print_Area</vt:lpstr>
      <vt:lpstr>Receipts!Print_Area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Carle Petersen</dc:creator>
  <cp:lastModifiedBy>Charlotte Rust Parish Clerk</cp:lastModifiedBy>
  <cp:revision/>
  <cp:lastPrinted>2022-04-02T11:33:48Z</cp:lastPrinted>
  <dcterms:created xsi:type="dcterms:W3CDTF">2012-08-13T19:33:46Z</dcterms:created>
  <dcterms:modified xsi:type="dcterms:W3CDTF">2024-06-07T10:02:41Z</dcterms:modified>
</cp:coreProperties>
</file>